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94-5823 Upper Twisp Habitat Assessment\Reporting\Deliverables\Dec_2017_FINAL\"/>
    </mc:Choice>
  </mc:AlternateContent>
  <bookViews>
    <workbookView xWindow="480" yWindow="696" windowWidth="18192" windowHeight="9012" firstSheet="2" activeTab="6"/>
  </bookViews>
  <sheets>
    <sheet name="Prioritization All Projects" sheetId="1" r:id="rId1"/>
    <sheet name="Prioritization UTR" sheetId="7" r:id="rId2"/>
    <sheet name="Prioritization LBC" sheetId="8" r:id="rId3"/>
    <sheet name="Prioritization Tributaries" sheetId="9" r:id="rId4"/>
    <sheet name="Periodicity Charts" sheetId="6" r:id="rId5"/>
    <sheet name="Ecological Concerns" sheetId="2" r:id="rId6"/>
    <sheet name="Climate" sheetId="4" r:id="rId7"/>
    <sheet name="Methods" sheetId="5" r:id="rId8"/>
  </sheets>
  <externalReferences>
    <externalReference r:id="rId9"/>
  </externalReferences>
  <definedNames>
    <definedName name="_xlnm._FilterDatabase" localSheetId="0" hidden="1">'Prioritization All Projects'!$C$2:$Z$23</definedName>
    <definedName name="ActionType">'[1]BC-1 Opp.'!$U$9:$U$10</definedName>
    <definedName name="Partial_Restoration">'[1]BC-1 Opp.'!$X$9:$X$11</definedName>
    <definedName name="Teirs">'[1]BC-1 Opp.'!$U$13:$U$16</definedName>
  </definedNames>
  <calcPr calcId="152511"/>
</workbook>
</file>

<file path=xl/calcChain.xml><?xml version="1.0" encoding="utf-8"?>
<calcChain xmlns="http://schemas.openxmlformats.org/spreadsheetml/2006/main">
  <c r="S5" i="9" l="1"/>
  <c r="K10" i="9" l="1"/>
  <c r="S10" i="9" s="1"/>
  <c r="V10" i="9" s="1"/>
  <c r="S13" i="7"/>
  <c r="V13" i="7" s="1"/>
  <c r="K13" i="7"/>
  <c r="K6" i="9"/>
  <c r="S6" i="9" s="1"/>
  <c r="V6" i="9" s="1"/>
  <c r="K14" i="8"/>
  <c r="S14" i="8" s="1"/>
  <c r="V14" i="8" s="1"/>
  <c r="K11" i="8"/>
  <c r="S11" i="8" s="1"/>
  <c r="V11" i="8" s="1"/>
  <c r="K9" i="8"/>
  <c r="S9" i="8" s="1"/>
  <c r="V9" i="8" s="1"/>
  <c r="S5" i="8"/>
  <c r="V5" i="8" s="1"/>
  <c r="K5" i="8"/>
  <c r="H5" i="8"/>
  <c r="K4" i="9"/>
  <c r="V4" i="9" s="1"/>
  <c r="H4" i="9"/>
  <c r="K8" i="9"/>
  <c r="S8" i="9" s="1"/>
  <c r="V8" i="9" s="1"/>
  <c r="H8" i="9"/>
  <c r="K5" i="9"/>
  <c r="V5" i="9" s="1"/>
  <c r="H5" i="9"/>
  <c r="K7" i="9"/>
  <c r="S7" i="9" s="1"/>
  <c r="V7" i="9" s="1"/>
  <c r="H7" i="9"/>
  <c r="K9" i="9"/>
  <c r="S9" i="9" s="1"/>
  <c r="V9" i="9" s="1"/>
  <c r="H9" i="9"/>
  <c r="K11" i="9"/>
  <c r="S11" i="9" s="1"/>
  <c r="V11" i="9" s="1"/>
  <c r="H11" i="9"/>
  <c r="K15" i="8"/>
  <c r="S15" i="8" s="1"/>
  <c r="V15" i="8" s="1"/>
  <c r="H15" i="8"/>
  <c r="K10" i="8"/>
  <c r="S10" i="8" s="1"/>
  <c r="V10" i="8" s="1"/>
  <c r="H10" i="8"/>
  <c r="K4" i="8"/>
  <c r="S4" i="8" s="1"/>
  <c r="V4" i="8" s="1"/>
  <c r="H4" i="8"/>
  <c r="K7" i="8"/>
  <c r="S7" i="8" s="1"/>
  <c r="V7" i="8" s="1"/>
  <c r="H7" i="8"/>
  <c r="K13" i="8"/>
  <c r="S13" i="8" s="1"/>
  <c r="V13" i="8" s="1"/>
  <c r="H13" i="8"/>
  <c r="K8" i="8"/>
  <c r="S8" i="8" s="1"/>
  <c r="V8" i="8" s="1"/>
  <c r="H8" i="8"/>
  <c r="K12" i="8"/>
  <c r="S12" i="8" s="1"/>
  <c r="V12" i="8" s="1"/>
  <c r="H12" i="8"/>
  <c r="S6" i="8"/>
  <c r="V6" i="8" s="1"/>
  <c r="K6" i="8"/>
  <c r="H6" i="8"/>
  <c r="K16" i="7"/>
  <c r="S16" i="7" s="1"/>
  <c r="V16" i="7" s="1"/>
  <c r="H16" i="7"/>
  <c r="K7" i="7"/>
  <c r="S7" i="7" s="1"/>
  <c r="V7" i="7" s="1"/>
  <c r="H7" i="7"/>
  <c r="K14" i="7"/>
  <c r="S14" i="7" s="1"/>
  <c r="V14" i="7" s="1"/>
  <c r="H14" i="7"/>
  <c r="K10" i="7"/>
  <c r="S10" i="7" s="1"/>
  <c r="V10" i="7" s="1"/>
  <c r="H10" i="7"/>
  <c r="K6" i="7"/>
  <c r="S6" i="7" s="1"/>
  <c r="V6" i="7" s="1"/>
  <c r="H6" i="7"/>
  <c r="K15" i="7"/>
  <c r="S15" i="7" s="1"/>
  <c r="V15" i="7" s="1"/>
  <c r="H15" i="7"/>
  <c r="K12" i="7"/>
  <c r="S12" i="7" s="1"/>
  <c r="V12" i="7" s="1"/>
  <c r="H12" i="7"/>
  <c r="K5" i="7"/>
  <c r="S5" i="7" s="1"/>
  <c r="V5" i="7" s="1"/>
  <c r="H5" i="7"/>
  <c r="K9" i="7"/>
  <c r="S9" i="7" s="1"/>
  <c r="V9" i="7" s="1"/>
  <c r="H9" i="7"/>
  <c r="K8" i="7"/>
  <c r="S8" i="7" s="1"/>
  <c r="V8" i="7" s="1"/>
  <c r="H8" i="7"/>
  <c r="K4" i="7"/>
  <c r="S4" i="7" s="1"/>
  <c r="V4" i="7" s="1"/>
  <c r="H4" i="7"/>
  <c r="K11" i="7"/>
  <c r="S11" i="7" s="1"/>
  <c r="V11" i="7" s="1"/>
  <c r="H11" i="7"/>
  <c r="K27" i="1" l="1"/>
  <c r="S27" i="1" s="1"/>
  <c r="V27" i="1" s="1"/>
  <c r="K15" i="1"/>
  <c r="S15" i="1" s="1"/>
  <c r="V15" i="1" s="1"/>
  <c r="K6" i="1"/>
  <c r="S6" i="1" s="1"/>
  <c r="V6" i="1" s="1"/>
  <c r="K11" i="1"/>
  <c r="S11" i="1" s="1"/>
  <c r="V11" i="1" s="1"/>
  <c r="K12" i="1"/>
  <c r="S12" i="1" s="1"/>
  <c r="V12" i="1" s="1"/>
  <c r="K7" i="1"/>
  <c r="S7" i="1" s="1"/>
  <c r="V7" i="1" s="1"/>
  <c r="K16" i="1"/>
  <c r="S16" i="1" s="1"/>
  <c r="V16" i="1" s="1"/>
  <c r="K31" i="1"/>
  <c r="S31" i="1" s="1"/>
  <c r="V31" i="1" s="1"/>
  <c r="K8" i="1"/>
  <c r="S8" i="1" s="1"/>
  <c r="V8" i="1" s="1"/>
  <c r="K13" i="1"/>
  <c r="S13" i="1" s="1"/>
  <c r="V13" i="1" s="1"/>
  <c r="K29" i="1"/>
  <c r="S29" i="1" s="1"/>
  <c r="V29" i="1" s="1"/>
  <c r="K9" i="1"/>
  <c r="S9" i="1" s="1"/>
  <c r="V9" i="1" s="1"/>
  <c r="K32" i="1"/>
  <c r="S32" i="1" s="1"/>
  <c r="V32" i="1" s="1"/>
  <c r="K10" i="1"/>
  <c r="S10" i="1" s="1"/>
  <c r="V10" i="1" s="1"/>
  <c r="K26" i="1"/>
  <c r="S26" i="1" s="1"/>
  <c r="V26" i="1" s="1"/>
  <c r="K17" i="1"/>
  <c r="S17" i="1" s="1"/>
  <c r="V17" i="1" s="1"/>
  <c r="K14" i="1"/>
  <c r="S14" i="1" s="1"/>
  <c r="V14" i="1" s="1"/>
  <c r="K4" i="1"/>
  <c r="S4" i="1" s="1"/>
  <c r="V4" i="1" s="1"/>
  <c r="K23" i="1"/>
  <c r="S23" i="1" s="1"/>
  <c r="V23" i="1" s="1"/>
  <c r="K30" i="1"/>
  <c r="S30" i="1" s="1"/>
  <c r="V30" i="1" s="1"/>
  <c r="K33" i="1"/>
  <c r="S33" i="1" s="1"/>
  <c r="V33" i="1" s="1"/>
  <c r="K24" i="1"/>
  <c r="S24" i="1" s="1"/>
  <c r="V24" i="1" s="1"/>
  <c r="K21" i="1"/>
  <c r="S21" i="1" s="1"/>
  <c r="V21" i="1" s="1"/>
  <c r="K18" i="1"/>
  <c r="S18" i="1" s="1"/>
  <c r="V18" i="1" s="1"/>
  <c r="K22" i="1"/>
  <c r="S22" i="1" s="1"/>
  <c r="V22" i="1" s="1"/>
  <c r="K19" i="1"/>
  <c r="S19" i="1" s="1"/>
  <c r="V19" i="1" s="1"/>
  <c r="K20" i="1"/>
  <c r="S20" i="1" s="1"/>
  <c r="V20" i="1" s="1"/>
  <c r="K5" i="1"/>
  <c r="S5" i="1" s="1"/>
  <c r="V5" i="1" s="1"/>
  <c r="K28" i="1"/>
  <c r="S28" i="1" s="1"/>
  <c r="V28" i="1" s="1"/>
  <c r="K25" i="1"/>
  <c r="S25" i="1" s="1"/>
  <c r="V25" i="1" s="1"/>
  <c r="H15" i="1" l="1"/>
  <c r="H6" i="1"/>
  <c r="H11" i="1"/>
  <c r="H12" i="1"/>
  <c r="H7" i="1"/>
  <c r="H16" i="1"/>
  <c r="H31" i="1"/>
  <c r="H8" i="1"/>
  <c r="H13" i="1"/>
  <c r="H29" i="1"/>
  <c r="H9" i="1"/>
  <c r="H32" i="1"/>
  <c r="H10" i="1"/>
  <c r="H26" i="1"/>
  <c r="H17" i="1"/>
  <c r="H27" i="1"/>
  <c r="H14" i="1"/>
  <c r="H4" i="1"/>
  <c r="H23" i="1"/>
  <c r="H30" i="1"/>
  <c r="H33" i="1"/>
  <c r="H24" i="1"/>
  <c r="H21" i="1"/>
  <c r="H18" i="1"/>
  <c r="H22" i="1"/>
  <c r="H19" i="1"/>
  <c r="H5" i="1"/>
</calcChain>
</file>

<file path=xl/sharedStrings.xml><?xml version="1.0" encoding="utf-8"?>
<sst xmlns="http://schemas.openxmlformats.org/spreadsheetml/2006/main" count="1540" uniqueCount="407">
  <si>
    <t>Benefit Score</t>
  </si>
  <si>
    <t>Root Causes</t>
  </si>
  <si>
    <t>Cost Score</t>
  </si>
  <si>
    <t>Cost Benefit</t>
  </si>
  <si>
    <t>Project Information</t>
  </si>
  <si>
    <t>Restoration Gap Analysis</t>
  </si>
  <si>
    <t>Project Name</t>
  </si>
  <si>
    <t>Downstream RM</t>
  </si>
  <si>
    <t>Upstream RM</t>
  </si>
  <si>
    <t>Total Length (mi)</t>
  </si>
  <si>
    <t>Ecological Concerns</t>
  </si>
  <si>
    <t>Rationale/Assumptions</t>
  </si>
  <si>
    <t>Existing Condition
(1-7)</t>
  </si>
  <si>
    <t>Achievable Target
(1-7)</t>
  </si>
  <si>
    <t>Final Gap Score
Target - Existing
(0-6)</t>
  </si>
  <si>
    <t>Score 
(1-3)</t>
  </si>
  <si>
    <t>Existing and Potential Fish Use</t>
  </si>
  <si>
    <t>Total Benefit Score</t>
  </si>
  <si>
    <t>Benefit to Cost Score</t>
  </si>
  <si>
    <t>Rationale/ Assumptions</t>
  </si>
  <si>
    <t>Moderate</t>
  </si>
  <si>
    <t>High</t>
  </si>
  <si>
    <t>Climate Change</t>
  </si>
  <si>
    <t>Project Type</t>
  </si>
  <si>
    <t>Land Acquisition</t>
  </si>
  <si>
    <t>Instream Flow and Water Management</t>
  </si>
  <si>
    <t>Introduced Species Management</t>
  </si>
  <si>
    <t>Geomorphic Sub Reach</t>
  </si>
  <si>
    <t>Restoration Actions Table</t>
  </si>
  <si>
    <t>Ameliorates Temperature Increase</t>
  </si>
  <si>
    <t>Value</t>
  </si>
  <si>
    <t>Ameliorates Base Flow Decrease</t>
  </si>
  <si>
    <t>Ameliorates Peak Flow Increase</t>
  </si>
  <si>
    <t>Increases Salmon Resilience</t>
  </si>
  <si>
    <t xml:space="preserve">     Land and Water Preservation:</t>
  </si>
  <si>
    <t>Protection: (Acquisitions, Easements, Cooperative Agreements)</t>
  </si>
  <si>
    <t>Full Moon</t>
  </si>
  <si>
    <t>Land Management: (Grazing Plans, Fire management, etc.)</t>
  </si>
  <si>
    <t>Half Moon</t>
  </si>
  <si>
    <t xml:space="preserve">     Water Quality Improvements:</t>
  </si>
  <si>
    <t>No Impacts</t>
  </si>
  <si>
    <t xml:space="preserve">Reduce - Mitigate Point or Non-Point Source Impacts </t>
  </si>
  <si>
    <t>Nutrients Additions (carcasses)</t>
  </si>
  <si>
    <t>Upland Vegetation Treatment - Management</t>
  </si>
  <si>
    <t xml:space="preserve">     Sediment Reduction:</t>
  </si>
  <si>
    <t>Road Grading - Drainage Improvements</t>
  </si>
  <si>
    <t xml:space="preserve">     Water Quantity:</t>
  </si>
  <si>
    <t>Water Management-Improve Irrigation Efficiency</t>
  </si>
  <si>
    <t>Acquire or Increase Instream Flow (Lease/Purchase; GW Storage)</t>
  </si>
  <si>
    <t xml:space="preserve">      Riparian Restoration and Management:</t>
  </si>
  <si>
    <t xml:space="preserve">Remove Non-native Plants </t>
  </si>
  <si>
    <t>Off--Site Water Developments</t>
  </si>
  <si>
    <t>Riparian Buffer Strip, Planting</t>
  </si>
  <si>
    <t xml:space="preserve">Selective Thinning </t>
  </si>
  <si>
    <t>Beaver Re-introduction or Management</t>
  </si>
  <si>
    <t xml:space="preserve">Riparian Fencing </t>
  </si>
  <si>
    <t xml:space="preserve">      Bank Restoration or  Modification</t>
  </si>
  <si>
    <t>Bank Shaping and Stabilization</t>
  </si>
  <si>
    <t>Removal of Bank Armoring</t>
  </si>
  <si>
    <t>Restore Banklines with LWD - Bioengineering</t>
  </si>
  <si>
    <t xml:space="preserve">      Instream Structures and Habitat Complexity:</t>
  </si>
  <si>
    <t>Boulder Placements</t>
  </si>
  <si>
    <t>Weirs for Grade Control</t>
  </si>
  <si>
    <t xml:space="preserve">     Floodplain Reconnection:</t>
  </si>
  <si>
    <t>Levee Modifications: Removal, Setback, Breach</t>
  </si>
  <si>
    <t xml:space="preserve">Remove and/or Relocate Floodplain Infrastructure  </t>
  </si>
  <si>
    <t xml:space="preserve">Restoration of Floodplain Topography and Vegetation </t>
  </si>
  <si>
    <t>Floodplain Excavation:  Benching</t>
  </si>
  <si>
    <t xml:space="preserve">      Side Channel / Off-Channel Habitat Restoration:</t>
  </si>
  <si>
    <t>Improve Thermal Refugia (cold spring reconnect, winter temps)</t>
  </si>
  <si>
    <t>Perennial Side Channel</t>
  </si>
  <si>
    <t>Secondary  Channel (non-perennial)</t>
  </si>
  <si>
    <t>Floodplain Pond</t>
  </si>
  <si>
    <t>Wetland</t>
  </si>
  <si>
    <t>Alcove</t>
  </si>
  <si>
    <t>Hyporheic Off-Channel Habitat (Groundwater)</t>
  </si>
  <si>
    <t xml:space="preserve">     Stream Channel Modifications:</t>
  </si>
  <si>
    <t>Spawning Gravel Cleaning and Placement</t>
  </si>
  <si>
    <t>Pool Construction</t>
  </si>
  <si>
    <t xml:space="preserve">Riffle Construction </t>
  </si>
  <si>
    <t>Meander (Oxbow) Re-connect - Reconstruction</t>
  </si>
  <si>
    <t>Channel Reconstruction</t>
  </si>
  <si>
    <t xml:space="preserve">      Fish Passage Restoration:</t>
  </si>
  <si>
    <t>Structural Passage (Diversions, Screening)</t>
  </si>
  <si>
    <t xml:space="preserve">Barrier or Culvert Replacement or Removal </t>
  </si>
  <si>
    <t xml:space="preserve">Dam Removal or Breaching </t>
  </si>
  <si>
    <t>Resilience =  the ability of a system to absorb change and still maintain its basic ecosystem functions and relationships, even though the balance of habitat types or species may shift slowly through time .</t>
  </si>
  <si>
    <t xml:space="preserve">mix of process restoration and habitat enhancement </t>
  </si>
  <si>
    <t>Feasibility Designation</t>
  </si>
  <si>
    <t>High Priority</t>
  </si>
  <si>
    <t>Moderate Priority</t>
  </si>
  <si>
    <t>Low Priority</t>
  </si>
  <si>
    <t>Road Decommissioning or Abandonment</t>
  </si>
  <si>
    <t>LWD Placements - Individual Pieces, Whole Trees, Logjams, etc.</t>
  </si>
  <si>
    <r>
      <t xml:space="preserve">Climate Change Variables and Values </t>
    </r>
    <r>
      <rPr>
        <sz val="12"/>
        <color theme="0"/>
        <rFont val="Tahoma"/>
        <family val="2"/>
      </rPr>
      <t>(based on Beechie, et. al., 2013)</t>
    </r>
  </si>
  <si>
    <t>Project Ranking Methods (Version: June 2017)</t>
  </si>
  <si>
    <r>
      <t>Step 1</t>
    </r>
    <r>
      <rPr>
        <sz val="12"/>
        <color theme="1"/>
        <rFont val="Times New Roman"/>
        <family val="1"/>
      </rPr>
      <t xml:space="preserve">: </t>
    </r>
    <r>
      <rPr>
        <b/>
        <sz val="12"/>
        <color theme="1"/>
        <rFont val="Times New Roman"/>
        <family val="1"/>
      </rPr>
      <t xml:space="preserve">Benefit Score </t>
    </r>
    <r>
      <rPr>
        <sz val="12"/>
        <color theme="1"/>
        <rFont val="Times New Roman"/>
        <family val="1"/>
      </rPr>
      <t>Projects are scored according to 4 benefit categories, which include a</t>
    </r>
  </si>
  <si>
    <r>
      <t xml:space="preserve">“recovery gap” category and 3 additional categories. Scores for each category are summed to obtain the </t>
    </r>
    <r>
      <rPr>
        <b/>
        <i/>
        <sz val="12"/>
        <color theme="1"/>
        <rFont val="Times New Roman"/>
        <family val="1"/>
      </rPr>
      <t>Benefit Score</t>
    </r>
    <r>
      <rPr>
        <sz val="12"/>
        <color theme="1"/>
        <rFont val="Times New Roman"/>
        <family val="1"/>
      </rPr>
      <t>.</t>
    </r>
  </si>
  <si>
    <r>
      <t>Step 2</t>
    </r>
    <r>
      <rPr>
        <sz val="12"/>
        <color theme="1"/>
        <rFont val="Times New Roman"/>
        <family val="1"/>
      </rPr>
      <t xml:space="preserve">: </t>
    </r>
    <r>
      <rPr>
        <b/>
        <sz val="12"/>
        <color theme="1"/>
        <rFont val="Times New Roman"/>
        <family val="1"/>
      </rPr>
      <t xml:space="preserve">Cost Score </t>
    </r>
    <r>
      <rPr>
        <sz val="12"/>
        <color theme="1"/>
        <rFont val="Times New Roman"/>
        <family val="1"/>
      </rPr>
      <t xml:space="preserve">Projects are given a </t>
    </r>
    <r>
      <rPr>
        <i/>
        <sz val="12"/>
        <color theme="1"/>
        <rFont val="Times New Roman"/>
        <family val="1"/>
      </rPr>
      <t>C</t>
    </r>
    <r>
      <rPr>
        <b/>
        <i/>
        <sz val="12"/>
        <color theme="1"/>
        <rFont val="Times New Roman"/>
        <family val="1"/>
      </rPr>
      <t>ost Score</t>
    </r>
    <r>
      <rPr>
        <sz val="12"/>
        <color theme="1"/>
        <rFont val="Times New Roman"/>
        <family val="1"/>
      </rPr>
      <t xml:space="preserve">, which reflects the overall </t>
    </r>
    <r>
      <rPr>
        <i/>
        <sz val="12"/>
        <color theme="1"/>
        <rFont val="Times New Roman"/>
        <family val="1"/>
      </rPr>
      <t xml:space="preserve">relative cost </t>
    </r>
    <r>
      <rPr>
        <sz val="12"/>
        <color theme="1"/>
        <rFont val="Times New Roman"/>
        <family val="1"/>
      </rPr>
      <t>for the project based on techniques, access, and construction feasibility issues.</t>
    </r>
  </si>
  <si>
    <r>
      <t>Step 3</t>
    </r>
    <r>
      <rPr>
        <sz val="12"/>
        <color theme="1"/>
        <rFont val="Times New Roman"/>
        <family val="1"/>
      </rPr>
      <t xml:space="preserve">: </t>
    </r>
    <r>
      <rPr>
        <b/>
        <sz val="12"/>
        <color theme="1"/>
        <rFont val="Times New Roman"/>
        <family val="1"/>
      </rPr>
      <t xml:space="preserve">Benefit-to-Cost Score </t>
    </r>
    <r>
      <rPr>
        <sz val="12"/>
        <color theme="1"/>
        <rFont val="Times New Roman"/>
        <family val="1"/>
      </rPr>
      <t>Total benefit score (sum of all 4 benefit scores) is divided by</t>
    </r>
  </si>
  <si>
    <r>
      <t xml:space="preserve">the cost score to obtain the </t>
    </r>
    <r>
      <rPr>
        <b/>
        <i/>
        <sz val="12"/>
        <color theme="1"/>
        <rFont val="Times New Roman"/>
        <family val="1"/>
      </rPr>
      <t>Benefit-to-Cost Score</t>
    </r>
    <r>
      <rPr>
        <sz val="12"/>
        <color theme="1"/>
        <rFont val="Times New Roman"/>
        <family val="1"/>
      </rPr>
      <t>.</t>
    </r>
  </si>
  <si>
    <r>
      <t>Step 4</t>
    </r>
    <r>
      <rPr>
        <sz val="12"/>
        <color theme="1"/>
        <rFont val="Times New Roman"/>
        <family val="1"/>
      </rPr>
      <t xml:space="preserve">: </t>
    </r>
    <r>
      <rPr>
        <b/>
        <sz val="12"/>
        <color theme="1"/>
        <rFont val="Times New Roman"/>
        <family val="1"/>
      </rPr>
      <t xml:space="preserve">Feasibility Designation </t>
    </r>
    <r>
      <rPr>
        <sz val="12"/>
        <color theme="1"/>
        <rFont val="Times New Roman"/>
        <family val="1"/>
      </rPr>
      <t xml:space="preserve">Projects are given a </t>
    </r>
    <r>
      <rPr>
        <b/>
        <i/>
        <sz val="12"/>
        <color theme="1"/>
        <rFont val="Times New Roman"/>
        <family val="1"/>
      </rPr>
      <t xml:space="preserve">Feasibility Designation </t>
    </r>
    <r>
      <rPr>
        <sz val="12"/>
        <color theme="1"/>
        <rFont val="Times New Roman"/>
        <family val="1"/>
      </rPr>
      <t>based on the</t>
    </r>
  </si>
  <si>
    <t>overall likely feasibility of being able to implement the project within a 10-year timeframe.</t>
  </si>
  <si>
    <t>The Benefit Score includes the summation of scores from 4 categories. These include the Recovery Gap score (0-6 points), the Fish Use score (1-3 points), the Root Causes score (1-3</t>
  </si>
  <si>
    <t>Recovery Gap</t>
  </si>
  <si>
    <t>Existing Condition Rating (1-7)</t>
  </si>
  <si>
    <t>1 – Very low ecosystem function and habitat quality. Highly altered systems.</t>
  </si>
  <si>
    <t>2 – Low ecosystem function and habitat quality.</t>
  </si>
  <si>
    <t>3 – Low-to-moderate ecosystem function and habitat quality.</t>
  </si>
  <si>
    <t>4 – Moderate ecosystem function and habitat quality.</t>
  </si>
  <si>
    <t>5 – Moderate-to-high ecosystem function and habitat quality.</t>
  </si>
  <si>
    <t>6 – High ecosystem function and habitat quality.</t>
  </si>
  <si>
    <t>7 – Very high level of natural ecosystem function and habitat quality. Pristine, unaltered systems.</t>
  </si>
  <si>
    <t>Achievable Condition Rating (1-7)</t>
  </si>
  <si>
    <t>Final Gap Score (0-6)</t>
  </si>
  <si>
    <t>This is simply the achievable condition rating minus the existing condition rating. This represents the gap that can be filled between existing and target conditions through restoration measures.</t>
  </si>
  <si>
    <t>Fish Use</t>
  </si>
  <si>
    <t>2 – Moderate existing or potential productivity area for one or more species</t>
  </si>
  <si>
    <t>1 – Low existing or potential productivity area for one or two species</t>
  </si>
  <si>
    <t>3 – Restoration of root causes and key physical processes that create and maintain habitat over time</t>
  </si>
  <si>
    <t>2 – Partial restoration of root causes</t>
  </si>
  <si>
    <t>1 – Primarily a structurally-focused restoration strategy that doesn’t significantly address underlying causes</t>
  </si>
  <si>
    <t>Ecological Concerns Score</t>
  </si>
  <si>
    <t>3 – Addresses multiple high priority ecological concerns (UCRTT 2014)</t>
  </si>
  <si>
    <t>2 – Addresses one or more moderate priority ecological concerns and/or one high priority ecological concern (UCRTT 2014)</t>
  </si>
  <si>
    <t>1 – Addresses only low priority ecological concerns (UCRTT 2014)</t>
  </si>
  <si>
    <t>The cost score reflects the relative cost for the project based on techniques, access, and feasibility issues. This is a relative cost, not an absolute cost, so the scale of the project is NOT</t>
  </si>
  <si>
    <t>factored into this score. The cost score ranges from 1 to 3, with 1 reflecting relatively lower cost</t>
  </si>
  <si>
    <t>projects. The following guidelines/examples can help to determine the cost score.</t>
  </si>
  <si>
    <t>3 – High relative cost</t>
  </si>
  <si>
    <r>
      <t>·</t>
    </r>
    <r>
      <rPr>
        <sz val="7"/>
        <color theme="1"/>
        <rFont val="Times New Roman"/>
        <family val="1"/>
      </rPr>
      <t xml:space="preserve">         </t>
    </r>
    <r>
      <rPr>
        <sz val="12"/>
        <color theme="1"/>
        <rFont val="Times New Roman"/>
        <family val="1"/>
      </rPr>
      <t>Uses high cost techniques (e.g. constructed banks, highly engineered log jams, extensive channel shaping, extensive infiltration galleries)</t>
    </r>
  </si>
  <si>
    <r>
      <t>·</t>
    </r>
    <r>
      <rPr>
        <sz val="7"/>
        <color theme="1"/>
        <rFont val="Times New Roman"/>
        <family val="1"/>
      </rPr>
      <t xml:space="preserve">         </t>
    </r>
    <r>
      <rPr>
        <sz val="12"/>
        <color theme="1"/>
        <rFont val="Times New Roman"/>
        <family val="1"/>
      </rPr>
      <t>Deep excavation or long distance hauling of spoils</t>
    </r>
  </si>
  <si>
    <r>
      <t>·</t>
    </r>
    <r>
      <rPr>
        <sz val="7"/>
        <color theme="1"/>
        <rFont val="Times New Roman"/>
        <family val="1"/>
      </rPr>
      <t xml:space="preserve">         </t>
    </r>
    <r>
      <rPr>
        <sz val="12"/>
        <color theme="1"/>
        <rFont val="Times New Roman"/>
        <family val="1"/>
      </rPr>
      <t>Entails construction of additional new flood control or bank erosion features (e.g. setback levees or buried rip-rap)</t>
    </r>
  </si>
  <si>
    <r>
      <t>·</t>
    </r>
    <r>
      <rPr>
        <sz val="7"/>
        <color theme="1"/>
        <rFont val="Times New Roman"/>
        <family val="1"/>
      </rPr>
      <t xml:space="preserve">         </t>
    </r>
    <r>
      <rPr>
        <sz val="12"/>
        <color theme="1"/>
        <rFont val="Times New Roman"/>
        <family val="1"/>
      </rPr>
      <t>Extensive planting or invasive weed control</t>
    </r>
  </si>
  <si>
    <r>
      <t>·</t>
    </r>
    <r>
      <rPr>
        <sz val="7"/>
        <color theme="1"/>
        <rFont val="Times New Roman"/>
        <family val="1"/>
      </rPr>
      <t xml:space="preserve">         </t>
    </r>
    <r>
      <rPr>
        <sz val="12"/>
        <color theme="1"/>
        <rFont val="Times New Roman"/>
        <family val="1"/>
      </rPr>
      <t>Limited, difficult, or remote access</t>
    </r>
  </si>
  <si>
    <r>
      <t>·</t>
    </r>
    <r>
      <rPr>
        <sz val="7"/>
        <color theme="1"/>
        <rFont val="Times New Roman"/>
        <family val="1"/>
      </rPr>
      <t xml:space="preserve">         </t>
    </r>
    <r>
      <rPr>
        <sz val="12"/>
        <color theme="1"/>
        <rFont val="Times New Roman"/>
        <family val="1"/>
      </rPr>
      <t>Intensive de-watering requirements</t>
    </r>
  </si>
  <si>
    <t>2 – Moderate relative cost</t>
  </si>
  <si>
    <r>
      <t>·</t>
    </r>
    <r>
      <rPr>
        <sz val="7"/>
        <color theme="1"/>
        <rFont val="Times New Roman"/>
        <family val="1"/>
      </rPr>
      <t xml:space="preserve">         </t>
    </r>
    <r>
      <rPr>
        <sz val="12"/>
        <color theme="1"/>
        <rFont val="Times New Roman"/>
        <family val="1"/>
      </rPr>
      <t>Uses moderate cost techniques (e.g. typical log jam structures)</t>
    </r>
  </si>
  <si>
    <r>
      <t>·</t>
    </r>
    <r>
      <rPr>
        <sz val="7"/>
        <color theme="1"/>
        <rFont val="Times New Roman"/>
        <family val="1"/>
      </rPr>
      <t xml:space="preserve">         </t>
    </r>
    <r>
      <rPr>
        <sz val="12"/>
        <color theme="1"/>
        <rFont val="Times New Roman"/>
        <family val="1"/>
      </rPr>
      <t>Moderate excavation and hauling distance of spoils</t>
    </r>
  </si>
  <si>
    <r>
      <t>·</t>
    </r>
    <r>
      <rPr>
        <sz val="7"/>
        <color theme="1"/>
        <rFont val="Times New Roman"/>
        <family val="1"/>
      </rPr>
      <t xml:space="preserve">         </t>
    </r>
    <r>
      <rPr>
        <sz val="12"/>
        <color theme="1"/>
        <rFont val="Times New Roman"/>
        <family val="1"/>
      </rPr>
      <t>Typical planting or invasive weed control</t>
    </r>
  </si>
  <si>
    <r>
      <t>·</t>
    </r>
    <r>
      <rPr>
        <sz val="7"/>
        <color theme="1"/>
        <rFont val="Times New Roman"/>
        <family val="1"/>
      </rPr>
      <t xml:space="preserve">         </t>
    </r>
    <r>
      <rPr>
        <sz val="12"/>
        <color theme="1"/>
        <rFont val="Times New Roman"/>
        <family val="1"/>
      </rPr>
      <t>Moderate access conditions</t>
    </r>
  </si>
  <si>
    <r>
      <t>·</t>
    </r>
    <r>
      <rPr>
        <sz val="7"/>
        <color theme="1"/>
        <rFont val="Times New Roman"/>
        <family val="1"/>
      </rPr>
      <t xml:space="preserve">         </t>
    </r>
    <r>
      <rPr>
        <sz val="12"/>
        <color theme="1"/>
        <rFont val="Times New Roman"/>
        <family val="1"/>
      </rPr>
      <t>Standard or no de-watering requirements</t>
    </r>
  </si>
  <si>
    <t>1 – Low relative cost</t>
  </si>
  <si>
    <r>
      <t>·</t>
    </r>
    <r>
      <rPr>
        <sz val="7"/>
        <color theme="1"/>
        <rFont val="Times New Roman"/>
        <family val="1"/>
      </rPr>
      <t xml:space="preserve">         </t>
    </r>
    <r>
      <rPr>
        <sz val="12"/>
        <color theme="1"/>
        <rFont val="Times New Roman"/>
        <family val="1"/>
      </rPr>
      <t>Uses low cost techniques (e.g. non-ballasted log placements)</t>
    </r>
  </si>
  <si>
    <r>
      <t>·</t>
    </r>
    <r>
      <rPr>
        <sz val="7"/>
        <color theme="1"/>
        <rFont val="Times New Roman"/>
        <family val="1"/>
      </rPr>
      <t xml:space="preserve">         </t>
    </r>
    <r>
      <rPr>
        <sz val="12"/>
        <color theme="1"/>
        <rFont val="Times New Roman"/>
        <family val="1"/>
      </rPr>
      <t>Minimal excavation and hauling distance of spoils</t>
    </r>
  </si>
  <si>
    <r>
      <t>·</t>
    </r>
    <r>
      <rPr>
        <sz val="7"/>
        <color theme="1"/>
        <rFont val="Times New Roman"/>
        <family val="1"/>
      </rPr>
      <t xml:space="preserve">         </t>
    </r>
    <r>
      <rPr>
        <sz val="12"/>
        <color theme="1"/>
        <rFont val="Times New Roman"/>
        <family val="1"/>
      </rPr>
      <t>Little to no planting or weed control</t>
    </r>
  </si>
  <si>
    <r>
      <t>·</t>
    </r>
    <r>
      <rPr>
        <sz val="7"/>
        <color theme="1"/>
        <rFont val="Times New Roman"/>
        <family val="1"/>
      </rPr>
      <t xml:space="preserve">         </t>
    </r>
    <r>
      <rPr>
        <sz val="12"/>
        <color theme="1"/>
        <rFont val="Times New Roman"/>
        <family val="1"/>
      </rPr>
      <t>Easy access conditions</t>
    </r>
  </si>
  <si>
    <r>
      <t>·</t>
    </r>
    <r>
      <rPr>
        <sz val="7"/>
        <color theme="1"/>
        <rFont val="Times New Roman"/>
        <family val="1"/>
      </rPr>
      <t xml:space="preserve">         </t>
    </r>
    <r>
      <rPr>
        <sz val="12"/>
        <color theme="1"/>
        <rFont val="Times New Roman"/>
        <family val="1"/>
      </rPr>
      <t>No de-watering required</t>
    </r>
  </si>
  <si>
    <r>
      <t>·</t>
    </r>
    <r>
      <rPr>
        <sz val="7"/>
        <color theme="1"/>
        <rFont val="Times New Roman"/>
        <family val="1"/>
      </rPr>
      <t xml:space="preserve">         </t>
    </r>
    <r>
      <rPr>
        <sz val="12"/>
        <color theme="1"/>
        <rFont val="Times New Roman"/>
        <family val="1"/>
      </rPr>
      <t>Availability of free materials or volunteer labor</t>
    </r>
  </si>
  <si>
    <t>Benefit-to-Cost Score</t>
  </si>
  <si>
    <t>The benefit-to-cost score is simply the benefit score divided by the cost score. This is a relative</t>
  </si>
  <si>
    <t>value used to compare project benefits.</t>
  </si>
  <si>
    <t>The feasibility designation is the overall likely feasibility of being able to implement the project</t>
  </si>
  <si>
    <t>within a 10-year timeframe. This is based on landownership, as well as economic, regulatory,</t>
  </si>
  <si>
    <t>High feasibility</t>
  </si>
  <si>
    <r>
      <t>·</t>
    </r>
    <r>
      <rPr>
        <sz val="7"/>
        <color theme="1"/>
        <rFont val="Times New Roman"/>
        <family val="1"/>
      </rPr>
      <t xml:space="preserve">         </t>
    </r>
    <r>
      <rPr>
        <sz val="12"/>
        <color theme="1"/>
        <rFont val="Times New Roman"/>
        <family val="1"/>
      </rPr>
      <t>No known feasibility issues.</t>
    </r>
  </si>
  <si>
    <r>
      <t>·</t>
    </r>
    <r>
      <rPr>
        <sz val="7"/>
        <color theme="1"/>
        <rFont val="Times New Roman"/>
        <family val="1"/>
      </rPr>
      <t xml:space="preserve">         </t>
    </r>
    <r>
      <rPr>
        <sz val="12"/>
        <color theme="1"/>
        <rFont val="Times New Roman"/>
        <family val="1"/>
      </rPr>
      <t>One or two landowners; or landowner(s) has already indicated willingness</t>
    </r>
  </si>
  <si>
    <t>Moderate feasibility</t>
  </si>
  <si>
    <r>
      <t>·</t>
    </r>
    <r>
      <rPr>
        <sz val="7"/>
        <color theme="1"/>
        <rFont val="Times New Roman"/>
        <family val="1"/>
      </rPr>
      <t xml:space="preserve">         </t>
    </r>
    <r>
      <rPr>
        <sz val="12"/>
        <color theme="1"/>
        <rFont val="Times New Roman"/>
        <family val="1"/>
      </rPr>
      <t>There are potential feasibility constraints that could affect the likelihood of project implementation within a 10-year timeframe</t>
    </r>
  </si>
  <si>
    <r>
      <t>·</t>
    </r>
    <r>
      <rPr>
        <sz val="7"/>
        <color theme="1"/>
        <rFont val="Times New Roman"/>
        <family val="1"/>
      </rPr>
      <t xml:space="preserve">         </t>
    </r>
    <r>
      <rPr>
        <sz val="12"/>
        <color theme="1"/>
        <rFont val="Times New Roman"/>
        <family val="1"/>
      </rPr>
      <t>Three to five landowners; or there is reason to believe landowner(s) would grant permission</t>
    </r>
  </si>
  <si>
    <t>Unlikely feasibility</t>
  </si>
  <si>
    <r>
      <t>·</t>
    </r>
    <r>
      <rPr>
        <sz val="7"/>
        <color theme="1"/>
        <rFont val="Times New Roman"/>
        <family val="1"/>
      </rPr>
      <t xml:space="preserve">         </t>
    </r>
    <r>
      <rPr>
        <sz val="12"/>
        <color theme="1"/>
        <rFont val="Times New Roman"/>
        <family val="1"/>
      </rPr>
      <t>There are known feasibility constraints that would be expected to limit the ability to implement the project within a 10-year timeframe</t>
    </r>
  </si>
  <si>
    <r>
      <t>·</t>
    </r>
    <r>
      <rPr>
        <sz val="7"/>
        <color theme="1"/>
        <rFont val="Times New Roman"/>
        <family val="1"/>
      </rPr>
      <t xml:space="preserve">         </t>
    </r>
    <r>
      <rPr>
        <sz val="12"/>
        <color theme="1"/>
        <rFont val="Times New Roman"/>
        <family val="1"/>
      </rPr>
      <t>More than five landowners: or there is reason to believe landowner(s) would not grant permission</t>
    </r>
  </si>
  <si>
    <t>References</t>
  </si>
  <si>
    <t xml:space="preserve">Beechie, T., H. Imaki, J. Greene, A. Wade, H. Wu, G. Pess, P. Roni, J. Kimball, J. Stanford, P. Kiffney, and N. Mantua.  2013.  Restoring Salmon Habitat for a Changing Climate.  River Res. Applic. 29: 939–960.  </t>
  </si>
  <si>
    <t>UCRTT.  2014.  A biological strategy to protect and restore salmonid habitat in the Upper Columbia Region.  Prepared for the Upper Columbia Salmon Recovery Board.  44 pp. and appendices.</t>
  </si>
  <si>
    <t>Species</t>
  </si>
  <si>
    <t>Lifestage</t>
  </si>
  <si>
    <t>Jan</t>
  </si>
  <si>
    <t>Feb</t>
  </si>
  <si>
    <t>Mar</t>
  </si>
  <si>
    <t>Apr</t>
  </si>
  <si>
    <t>May</t>
  </si>
  <si>
    <t>June</t>
  </si>
  <si>
    <t>Jul</t>
  </si>
  <si>
    <t>Aug</t>
  </si>
  <si>
    <t>Sept</t>
  </si>
  <si>
    <t>Oct</t>
  </si>
  <si>
    <t>Nov</t>
  </si>
  <si>
    <t>Dec</t>
  </si>
  <si>
    <t>Spring Chinook Salmon</t>
  </si>
  <si>
    <t>Adult Immigration &amp; Holding</t>
  </si>
  <si>
    <t>Adult Spawning</t>
  </si>
  <si>
    <t>Incubation/Emergence</t>
  </si>
  <si>
    <t>Juvenile Rearing</t>
  </si>
  <si>
    <t>Juvenile Emigration</t>
  </si>
  <si>
    <t>Summer Steelhead</t>
  </si>
  <si>
    <t>Bull Trout</t>
  </si>
  <si>
    <t>Adult Immigration/Emigration</t>
  </si>
  <si>
    <t>No. Life stages</t>
  </si>
  <si>
    <t>?</t>
  </si>
  <si>
    <t>Empty cells indicate no effect</t>
  </si>
  <si>
    <t>Half circles indicate context-dependent effects.</t>
  </si>
  <si>
    <t>Filled circles indicate positive effect</t>
  </si>
  <si>
    <t>Rank</t>
  </si>
  <si>
    <t>side channels, alcoves, wetland and riparian restoration can ameliorate temperate and peak flow increases and increase salmon resilience</t>
  </si>
  <si>
    <t>Climate Change Designation</t>
  </si>
  <si>
    <t>UTR Project Area 1</t>
  </si>
  <si>
    <t>UTR Project Area 2</t>
  </si>
  <si>
    <t>UTR Project Area 3</t>
  </si>
  <si>
    <t>UTR Project Area 4</t>
  </si>
  <si>
    <t>UTR Project Area 5</t>
  </si>
  <si>
    <t>UTR Project Area 6</t>
  </si>
  <si>
    <t>UTR Project Area 7</t>
  </si>
  <si>
    <t>UTR Project Area 8</t>
  </si>
  <si>
    <t>UTR Project Area 9</t>
  </si>
  <si>
    <t>UTR Project Area 10</t>
  </si>
  <si>
    <t>UTR Project Area 11</t>
  </si>
  <si>
    <t>UTR Project Area 12</t>
  </si>
  <si>
    <t>LBC Project Area 1</t>
  </si>
  <si>
    <t>LBC Project Area 2</t>
  </si>
  <si>
    <t>LBC Project Area 3</t>
  </si>
  <si>
    <t>LBC Project Area 4</t>
  </si>
  <si>
    <t>LBC Project Area 5</t>
  </si>
  <si>
    <t>LBC Project Area 6</t>
  </si>
  <si>
    <t>LBC Project Area 7</t>
  </si>
  <si>
    <t>LBC Project Area 8</t>
  </si>
  <si>
    <t>North Creek</t>
  </si>
  <si>
    <t>South Creek</t>
  </si>
  <si>
    <t>Reynolds Creek</t>
  </si>
  <si>
    <t>War Creek</t>
  </si>
  <si>
    <t>Eagle Creek</t>
  </si>
  <si>
    <t>Canyon Creek</t>
  </si>
  <si>
    <t>Twisp River Fish Periodicity:  TR-1, RM 17.8 to 22.7 (at Reynolds Creek)</t>
  </si>
  <si>
    <t>Twisp River Fish Periodicity:  TR-2, RM 22.7 to RM 29.6 at falls</t>
  </si>
  <si>
    <t>Twisp River Fish Periodicity:  NC, North Creek, RM 0.0 to RM 0.6 (at falls)</t>
  </si>
  <si>
    <t>Twisp River Fish Periodicity:  SC, South Creek, RM 0.0 to RM 0.6 (at falls)</t>
  </si>
  <si>
    <t>Twisp River Fish Periodicity:  RC, Reynolds Creek, RM 0.0 to RM 0.6 (at falls)</t>
  </si>
  <si>
    <t>Twisp River Fish Periodicity:  WEC, War &amp; Eagle Creeks, RM 0.0 to Passage Barriers</t>
  </si>
  <si>
    <t>Twisp River Fish Periodicity:  CC, Canyon Creek, RM 0.0 to headwaters</t>
  </si>
  <si>
    <t>Twisp River Fish Periodicity:  LBC, Little Bridge Creek, RM 0.0 to headwaters</t>
  </si>
  <si>
    <t xml:space="preserve">7) species interactions (introduced competitors and predators) </t>
  </si>
  <si>
    <t>6) sediment (increased sediment quantity)</t>
  </si>
  <si>
    <t>5) food (altered primary productivity or prey species competition and diversity)</t>
  </si>
  <si>
    <t>4) riparian condition (riparian condition and large wood recruitment)</t>
  </si>
  <si>
    <t>3) channel structure and form (bed and channel form)</t>
  </si>
  <si>
    <t>2) channel structure and form (instream structural complexity)</t>
  </si>
  <si>
    <t>1) peripheral and transitional habitats (side channel and wetland habitat conditions)</t>
  </si>
  <si>
    <t xml:space="preserve">political, social, permitting, or other considerations that are known to impact the feasibility of conducting projects within a reasonable timeframe. </t>
  </si>
  <si>
    <t>The feasibility designation is not used as part of the project scoring because feasibility issues may change over time and it is desirable to evaluate project benefits independent of feasibility. The designations include the following:</t>
  </si>
  <si>
    <t xml:space="preserve">These ratings use the same categories as above but reflect the future potential recovery trajectory. </t>
  </si>
  <si>
    <t>Instream and Floodplain Restoration</t>
  </si>
  <si>
    <t>Beaver Management</t>
  </si>
  <si>
    <t>UTR Reach 1</t>
  </si>
  <si>
    <t>UTR Reach 2a</t>
  </si>
  <si>
    <t>UTR Reach 2b</t>
  </si>
  <si>
    <t>UTR Reach 2c</t>
  </si>
  <si>
    <t>UTR Reach 2d</t>
  </si>
  <si>
    <t>UTR Reach 3a</t>
  </si>
  <si>
    <t>UTR Reach 3b</t>
  </si>
  <si>
    <t>UTR Reach 3c</t>
  </si>
  <si>
    <t>UTR Reach 3d</t>
  </si>
  <si>
    <t>UTR Reach 4</t>
  </si>
  <si>
    <t>UTR Reach 5</t>
  </si>
  <si>
    <t>UTR Reach 6</t>
  </si>
  <si>
    <t>LBC Reach 1</t>
  </si>
  <si>
    <t>LBC Reach 2d</t>
  </si>
  <si>
    <t>LBC Reach 2a</t>
  </si>
  <si>
    <t>LBC Reach 2b</t>
  </si>
  <si>
    <t>LBC Reach 2c</t>
  </si>
  <si>
    <t>LBC reach 3</t>
  </si>
  <si>
    <t>LBC reach 4a</t>
  </si>
  <si>
    <t>LBC reach 4b</t>
  </si>
  <si>
    <t>NC Reach 1</t>
  </si>
  <si>
    <t>SC Reach 1</t>
  </si>
  <si>
    <t>RC Reach 1</t>
  </si>
  <si>
    <t>WC Reach 1</t>
  </si>
  <si>
    <t>EC Reach 1</t>
  </si>
  <si>
    <t>CC Reach 1</t>
  </si>
  <si>
    <t>productive area for multiple target species spawning (steelhead and  Chinook) rearing (steelhead, Chinook and bull trout)</t>
  </si>
  <si>
    <t>CC Reach 1 and LBC Reach 1</t>
  </si>
  <si>
    <t>CC Reach 1 and LBC Reach 2</t>
  </si>
  <si>
    <t>UTR and LBC</t>
  </si>
  <si>
    <t>N/A</t>
  </si>
  <si>
    <t>LBC Reaches 2 and 3</t>
  </si>
  <si>
    <t>productive  area for multiple target species spawning and rearing (steelhead, Chinook and bull trout)</t>
  </si>
  <si>
    <t>multiple target species spawning (steelhead; possibly Chinook lower 0.1 miles) and rearing (steelhead, Chinook, steelhead, and bull trout)</t>
  </si>
  <si>
    <t>Moderate potential for multiple target species; bull trout spawning; steelhead and bull trout rearing; Chinook rearing lower 0.2 miles</t>
  </si>
  <si>
    <t>multiple target species spawning (bull trout) and rearing (possibly Chinook, steelhead, and bull trout)</t>
  </si>
  <si>
    <t>multiple target species spawning (possible steelhead; possible Chinook lower 0.2 miles) and rearing (Chinook lower 0.3 miles, steelhead, and bull trout)</t>
  </si>
  <si>
    <t>multiple target species spawning (possible steelhead) and rearing (Chinook lower 0.1 miles, steelhead, and bull trout)</t>
  </si>
  <si>
    <t>High functioning existing conditions; partial restoration of root causes</t>
  </si>
  <si>
    <t>Mostly process restoration to address root causes</t>
  </si>
  <si>
    <t xml:space="preserve">The revised Biological Strategy seven ecological concerns for the upper Twisp River assessment unit, in priority order  (UCRTT 2014) </t>
  </si>
  <si>
    <t>proposed actions enhance side channel and wetland habitat conditions, increase instream structural complexity, imporve bed and channel form</t>
  </si>
  <si>
    <t>addresses increased sediment quantity</t>
  </si>
  <si>
    <t xml:space="preserve">addresses instream structural and increased sediment quantity </t>
  </si>
  <si>
    <t>Upper Twisp River Assessment Unit</t>
  </si>
  <si>
    <t>Lower Twisp River Assessment Unit (Includes Little Bridge Creek)</t>
  </si>
  <si>
    <t>Recreation Management</t>
  </si>
  <si>
    <t>addresses riparian condition in the Poplar Flats Campground</t>
  </si>
  <si>
    <t>does not significantly address root causes</t>
  </si>
  <si>
    <t>highly productive area for multiple target species spawning (steelhead and  Chinook) rearing (steelhead, Chinook and bull trout)</t>
  </si>
  <si>
    <t>highly productive areas from bull trout spawning; multiple target species spawning and rearing (steelhead, Chinook and bull trout)</t>
  </si>
  <si>
    <t xml:space="preserve">high potential productivity multiple target species spawning and rearing (steelhead and bull trout) </t>
  </si>
  <si>
    <t>high potential productivity multiple target species spawning and rearing (steelhead and bull trout)</t>
  </si>
  <si>
    <t>high potential productivity multiple target species spawning and rearing (steelhead and bull trout)mouth</t>
  </si>
  <si>
    <t>moderate potential productivity multiple target species spawning and rearing (steelhead and bull trout)</t>
  </si>
  <si>
    <t>for LBC, high potential productivity multiple target species spawning and rearing (steelhead and bull trout); Chinook rearing near mouth</t>
  </si>
  <si>
    <t>for LBC, high potential productivity multiple target species spawning and rearing (steelhead and bull trout)</t>
  </si>
  <si>
    <t>for UTR and LBC, high potential productivity multiple target species spawning and rearing (steelhead and bull trout)</t>
  </si>
  <si>
    <t>addresses  instream structural complexity</t>
  </si>
  <si>
    <t>addresses  instream structural complexity and increased sediment quantity</t>
  </si>
  <si>
    <t>moderate-to-high existing ecosystem function and habitat quality; high ecosystem function assuming all proposed actions implemented</t>
  </si>
  <si>
    <t>moderate to high existing ecosystem function and habitat quality; high ecosystem function and habitat quality assuming all proposed actions implemented</t>
  </si>
  <si>
    <t>moderate-to-high existing ecosystem function and habitat quality; High ecosystem function and habitat quality assuming removal of all infrastructure in the floodplain</t>
  </si>
  <si>
    <t>moderate-to-high existing ecosystem function and habitat quality; high ecosystem function and habitat quality assuming all proposed actions implemented</t>
  </si>
  <si>
    <t>moderate-to-high existing ecosystem function and habitat quality; High ecosystem function and habitat quality assuming all proposed actions implemented</t>
  </si>
  <si>
    <t>moderate-to-high existing ecosystem function and habitat quality; high ecosystem function and habitat quality assuming removal of all infrastructure in the floodplain</t>
  </si>
  <si>
    <t>low existing ecosystem function and habitat quality; moderate to high ecosystem function and habitat quality assuming all proposed actions implemented</t>
  </si>
  <si>
    <t>Order</t>
  </si>
  <si>
    <t>moderate to high potential productivity multiple target species spawning and rearing (steelhead and bull trout); Chinook rearing near mouth</t>
  </si>
  <si>
    <t>moderate to high existing ecosystem function and habitat quality; moderate to high ecosystem function and habitat quality assuming all proposed actions implemented</t>
  </si>
  <si>
    <t>1) Water Quantity (Decreased Water Quantity)</t>
  </si>
  <si>
    <t>2) Water Quality (Temperature)</t>
  </si>
  <si>
    <t>3) Channel Structure and Form (Bed and Channel Form)</t>
  </si>
  <si>
    <t>4) Peripheral and Transitional Habitats (Side channel and Wetland Habitat Conditions)</t>
  </si>
  <si>
    <t>5) Channel Structure and Form (Instream Structural Complexity)</t>
  </si>
  <si>
    <t>6) Riparian Condition (Riparian Condition)</t>
  </si>
  <si>
    <t>7) Sediment (Increased Sediment Quantity)</t>
  </si>
  <si>
    <t>8) Food (Altered Primary Productivity)</t>
  </si>
  <si>
    <t>9) Species Interactions (Introduced Competitors and Predators)</t>
  </si>
  <si>
    <t>moderate existing ecosystem function and habitat quality; high ecosystem function and habitat quality assuming all proposed actions implemented</t>
  </si>
  <si>
    <t>moderate existing ecosystem function and habitat quality; moderate to high ecosystem function and habitat quality assuming all proposed actions implemented</t>
  </si>
  <si>
    <t>moderate to high existing ecosystem function and habitat quality; moderate to high ecosystem function and habitat quality assuming road decommissioning or abandonment</t>
  </si>
  <si>
    <t>Addresses bed and channel form</t>
  </si>
  <si>
    <t>addresses instream structural complexity, riparian condition, and increased sediment quantity</t>
  </si>
  <si>
    <t xml:space="preserve">addresses instream structural complexity, bed and channel form, riparian condition, and increased sediment quantity </t>
  </si>
  <si>
    <t xml:space="preserve">addresses instream structural complexity, riparian condition, and increased sediment quantity </t>
  </si>
  <si>
    <t>multiple private landowners affected (lower 0.2 miles), their willingness is unknown</t>
  </si>
  <si>
    <t>Impacts the recreation use at Poplar Flats Campground</t>
  </si>
  <si>
    <t>Low</t>
  </si>
  <si>
    <t xml:space="preserve">low potential for ameliorating impacts and increasing resilience </t>
  </si>
  <si>
    <t xml:space="preserve">low potential for ameliorating impacts or increasing resilience </t>
  </si>
  <si>
    <t>many challenges associated with species management</t>
  </si>
  <si>
    <t xml:space="preserve">introduced species management may increase salmon resilience </t>
  </si>
  <si>
    <t>increased instream flows can ameliorate temperate and increase salmon resilience</t>
  </si>
  <si>
    <t>relatively few diversions (1 in Little Bridge Creek, and 2 in Canyon Creek)</t>
  </si>
  <si>
    <t>low cost due to relatively few existing diversions in Little Bridge Creek and Canyon Creek</t>
  </si>
  <si>
    <t xml:space="preserve">moderate cost relative to instream restoration </t>
  </si>
  <si>
    <t>moderate cost relative to instream restoration; could  be low cost if not all parcels are purchased</t>
  </si>
  <si>
    <t>moderate feasibility due to unknown landowner willingness</t>
  </si>
  <si>
    <t>relatively low cost, availability for volunteer labor</t>
  </si>
  <si>
    <t>Mostly public land ownership; existing programs in the subbasin for reintroducing beavers</t>
  </si>
  <si>
    <t>beaver activity can ameliorate temperate and peak flow increases and increase salmon resilience</t>
  </si>
  <si>
    <t>Easy access and minimal instream work; relatively high cost for the Twisp River road crossing</t>
  </si>
  <si>
    <t>low to moderate current conditions, moderate to high recovery potential</t>
  </si>
  <si>
    <t>addresses species interactions and primary productivity</t>
  </si>
  <si>
    <t>does not address physical processes root causes</t>
  </si>
  <si>
    <t>does not directly address limiting factors</t>
  </si>
  <si>
    <t>partial restoration of root causes (land use impacts)</t>
  </si>
  <si>
    <t>process restoration addressing root causes (beaver extirpation)</t>
  </si>
  <si>
    <t xml:space="preserve">addresses water quantity  </t>
  </si>
  <si>
    <t>addresses water quantity, water temperature, side channel and wetland habitat conditions</t>
  </si>
  <si>
    <t>Easy access, limited restoration opportunities</t>
  </si>
  <si>
    <t>public ownership, no know issues limiting project feasibility</t>
  </si>
  <si>
    <t>relatively easy access and typical restoration techniques</t>
  </si>
  <si>
    <t>public ownership and no known feasibility issues</t>
  </si>
  <si>
    <t>Public ownership; road decommissioning impacts access for recreation, fire suppression, and other uses</t>
  </si>
  <si>
    <t>easy access, relatively little instream work and typical restoration techniques</t>
  </si>
  <si>
    <t>points), Ecological Concerns Score (1-3).  The guidelines for scoring are provided below.</t>
  </si>
  <si>
    <t>Climate Change Impact Designation</t>
  </si>
  <si>
    <r>
      <rPr>
        <b/>
        <sz val="12"/>
        <rFont val="Times New Roman"/>
        <family val="1"/>
      </rPr>
      <t>High</t>
    </r>
    <r>
      <rPr>
        <sz val="12"/>
        <rFont val="Times New Roman"/>
        <family val="1"/>
      </rPr>
      <t xml:space="preserve"> potential for ameliorating impacts and increasing salmon resilience based on Beechie et al. (2013)</t>
    </r>
  </si>
  <si>
    <r>
      <rPr>
        <b/>
        <sz val="12"/>
        <rFont val="Times New Roman"/>
        <family val="1"/>
      </rPr>
      <t>Moderate</t>
    </r>
    <r>
      <rPr>
        <sz val="12"/>
        <rFont val="Times New Roman"/>
        <family val="1"/>
      </rPr>
      <t xml:space="preserve"> potential for ameliorating impacts and increasing salmon resilience based on Beechie et al. (2013)</t>
    </r>
  </si>
  <si>
    <r>
      <rPr>
        <b/>
        <sz val="12"/>
        <rFont val="Times New Roman"/>
        <family val="1"/>
      </rPr>
      <t>Low</t>
    </r>
    <r>
      <rPr>
        <sz val="12"/>
        <rFont val="Times New Roman"/>
        <family val="1"/>
      </rPr>
      <t xml:space="preserve"> potential for ameliorating impacts and increasing salmon resilience based on Beechie et al. (2013)</t>
    </r>
  </si>
  <si>
    <t>addresses side channel and wetland habitat conditions instream structural complexity</t>
  </si>
  <si>
    <t xml:space="preserve">easy access, relatively limited instream work; potential road decommissioning with moderate amount of floodplain fill removal </t>
  </si>
  <si>
    <t>low potential for ameliorating impacts or increasing resilience</t>
  </si>
  <si>
    <t>floodplain fill removal would improve side channel habitat but low potential for ameliorating impacts or increasing resilience</t>
  </si>
  <si>
    <t>moderate potential to enhance side channels, wetland, and riparian restoration which can ameliorate temperate and peak flow increases and increase salmon resilience</t>
  </si>
  <si>
    <t>moderately difficult access; relatively limited instream work and typical restoration techniques</t>
  </si>
  <si>
    <t>relatively easy access and typical restoration techniques; potential road decommissioning with low to moderate amount of floodplain fill removal</t>
  </si>
  <si>
    <t>public ownership; road decommissioning impacts access for recreation, fire suppression, and other uses</t>
  </si>
  <si>
    <t>moderately difficult access; moderate instream work with typical restoration techniques</t>
  </si>
  <si>
    <t>easy access, moderate amount of instream work; come alternatives to realign road could increase to high cost</t>
  </si>
  <si>
    <t>moderately difficult access; moderate amount of instream work with typical restoration techniques</t>
  </si>
  <si>
    <t>difficult access, limited instream work; LWD to be hand felled or helicopter placed</t>
  </si>
  <si>
    <t>easy to moderately difficult access and moderate amount of instream work with typical restoration techniques</t>
  </si>
  <si>
    <t>Road Improvements</t>
  </si>
  <si>
    <t>easy access road drainage improvement; no instream or floodplain work</t>
  </si>
  <si>
    <t>relatively easy access, relatively limited instream work and typical restoration techniques</t>
  </si>
  <si>
    <t>moderate potential to enhance side channels and riparian restoration which can ameliorate temperate and peak flow increases and increase salmon resilience</t>
  </si>
  <si>
    <t>moderately difficult access;  limited instream work with hand felled or helicopter placed LWD</t>
  </si>
  <si>
    <t>addresses side channel and wetland habitat conditions, instream structural complexity, bed and channel form, and riparian condition</t>
  </si>
  <si>
    <t>addresses side channel and wetland habitat conditions, instream structural complexity</t>
  </si>
  <si>
    <t>addresses instream structural complexity, bed and channel form</t>
  </si>
  <si>
    <t>addresses side channel and wetland habitat conditions, instream structural complexity, bed and channel form</t>
  </si>
  <si>
    <t>addresses side channel and wetland habitat conditions, instream structural complexity, bed and channel form, riparian condition, and increased sediment quantity</t>
  </si>
  <si>
    <t>public ownership; proposed actions may impact recreational areas</t>
  </si>
  <si>
    <t>addresses side channel and wetland habitat conditions, instream structural complexity, and bed and channel form</t>
  </si>
  <si>
    <t xml:space="preserve">Implementing proposed actions have the potential to improve ecosystem function and habitat quality modestly </t>
  </si>
  <si>
    <t>Implementing introduced species management has the potential to improve ecosystem function</t>
  </si>
  <si>
    <t xml:space="preserve">Implementing instream flow and water management has the potential to improve ecosystem function and habitat quality modestly </t>
  </si>
  <si>
    <t>restoration of water quantity which  is a relatively minor root cause in Little Bridge Creek</t>
  </si>
  <si>
    <t>easy access and relatively low cost</t>
  </si>
  <si>
    <t>addresses side channel and wetland habitat conditions, instream structural complexity, and bed and channel form, and  riparian condition</t>
  </si>
  <si>
    <t>addresses side channel and wetland habitat conditions, instream structural complexity, and bed and channel form and riparian condition; actions to increase floodplain groundwater storage may modestly address water quantity and temperature</t>
  </si>
  <si>
    <t>easy access and limited instream work, moderate amount of road decommissioning and fill removal</t>
  </si>
  <si>
    <t>moderate to high existing ecosystem function and habitat quality (downstream of RM 0.4); moderate to high ecosystem function and habitat quality assuming all project actions implemented</t>
  </si>
  <si>
    <t>easy access, no instream work, potential road decommissioning relatively inexpensive compared to typical restoration techniques</t>
  </si>
  <si>
    <t>moderate to high existing ecosystem function and habitat quality (downstream of RM 0.3 to 0.7); moderate to high ecosystem function and habitat quality assuming all project actions implemented</t>
  </si>
  <si>
    <t>easy access, very little instream work, potential road decommissioning relatively inexpensive compared to typical restoration techniques</t>
  </si>
  <si>
    <t>potential for steelhead rearing; barrier currently blocks upstream migration</t>
  </si>
  <si>
    <t>Implementing introduced species management has the potential to improve ecosystem function and habitat quality</t>
  </si>
  <si>
    <t>This is a rating of what can realistically be achieved given past and on-going impacts and constraints of land use, infrastructure, social acceptance, and ownership. Ratings should reflect an “optimistic potential scenario”</t>
  </si>
  <si>
    <t xml:space="preserve"> in order to not discount large potential changes.</t>
  </si>
  <si>
    <t>3 – High existing or potential productivity area for spawning or rearing for multiple species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</si>
</sst>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scheme val="minor"/>
    </font>
    <font>
      <sz val="11"/>
      <name val="Calibri"/>
      <family val="2"/>
      <scheme val="minor"/>
    </font>
    <font>
      <b/>
      <sz val="11"/>
      <color theme="1"/>
      <name val="Calibri"/>
      <family val="2"/>
      <scheme val="minor"/>
    </font>
    <font>
      <sz val="11"/>
      <color theme="0"/>
      <name val="Calibri"/>
      <family val="2"/>
      <scheme val="minor"/>
    </font>
    <font>
      <b/>
      <sz val="14"/>
      <color theme="0"/>
      <name val="Tahoma"/>
      <family val="2"/>
    </font>
    <font>
      <sz val="14"/>
      <color theme="1"/>
      <name val="Calibri"/>
      <family val="2"/>
      <scheme val="minor"/>
    </font>
    <font>
      <b/>
      <sz val="12"/>
      <color theme="0"/>
      <name val="Tahoma"/>
      <family val="2"/>
    </font>
    <font>
      <sz val="12"/>
      <color theme="0"/>
      <name val="Tahoma"/>
      <family val="2"/>
    </font>
    <font>
      <sz val="11"/>
      <color theme="0"/>
      <name val="Tahoma"/>
      <family val="2"/>
    </font>
    <font>
      <sz val="11"/>
      <color theme="1"/>
      <name val="Tahoma"/>
      <family val="2"/>
    </font>
    <font>
      <b/>
      <sz val="12"/>
      <color theme="1"/>
      <name val="Tahoma"/>
      <family val="2"/>
    </font>
    <font>
      <sz val="11"/>
      <name val="Tahoma"/>
      <family val="2"/>
    </font>
    <font>
      <sz val="11"/>
      <color rgb="FFFF0000"/>
      <name val="Calibri"/>
      <family val="2"/>
      <scheme val="minor"/>
    </font>
    <font>
      <b/>
      <sz val="16"/>
      <color theme="1"/>
      <name val="Times New Roman"/>
      <family val="1"/>
    </font>
    <font>
      <b/>
      <sz val="12"/>
      <color theme="1"/>
      <name val="Times New Roman"/>
      <family val="1"/>
    </font>
    <font>
      <sz val="12"/>
      <color theme="1"/>
      <name val="Times New Roman"/>
      <family val="1"/>
    </font>
    <font>
      <b/>
      <i/>
      <sz val="12"/>
      <color theme="1"/>
      <name val="Times New Roman"/>
      <family val="1"/>
    </font>
    <font>
      <i/>
      <sz val="12"/>
      <color theme="1"/>
      <name val="Times New Roman"/>
      <family val="1"/>
    </font>
    <font>
      <b/>
      <i/>
      <sz val="14"/>
      <color theme="1"/>
      <name val="Times New Roman"/>
      <family val="1"/>
    </font>
    <font>
      <sz val="12"/>
      <color theme="1"/>
      <name val="Symbol"/>
      <family val="1"/>
      <charset val="2"/>
    </font>
    <font>
      <sz val="7"/>
      <color theme="1"/>
      <name val="Times New Roman"/>
      <family val="1"/>
    </font>
    <font>
      <sz val="11"/>
      <color theme="1"/>
      <name val="Symbol"/>
      <family val="1"/>
      <charset val="2"/>
    </font>
    <font>
      <b/>
      <sz val="12"/>
      <name val="Times New Roman"/>
      <family val="1"/>
    </font>
    <font>
      <sz val="12"/>
      <name val="Times New Roman"/>
      <family val="1"/>
    </font>
    <font>
      <sz val="11"/>
      <name val="Calibri"/>
      <family val="2"/>
    </font>
    <font>
      <b/>
      <sz val="14"/>
      <color theme="0"/>
      <name val="Gill Sans MT"/>
      <family val="2"/>
    </font>
    <font>
      <sz val="14"/>
      <color theme="0"/>
      <name val="Gill Sans MT"/>
      <family val="2"/>
    </font>
    <font>
      <b/>
      <sz val="12"/>
      <color theme="0"/>
      <name val="Gill Sans MT"/>
      <family val="2"/>
    </font>
    <font>
      <b/>
      <sz val="11"/>
      <name val="Tahoma"/>
      <family val="2"/>
    </font>
    <font>
      <sz val="10"/>
      <name val="Tahoma"/>
      <family val="2"/>
    </font>
    <font>
      <sz val="4"/>
      <name val="Tw Cen MT"/>
      <family val="2"/>
    </font>
  </fonts>
  <fills count="1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FFFF99"/>
        <bgColor indexed="64"/>
      </patternFill>
    </fill>
    <fill>
      <patternFill patternType="solid">
        <fgColor rgb="FF004C83"/>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1"/>
        <bgColor indexed="64"/>
      </patternFill>
    </fill>
    <fill>
      <patternFill patternType="solid">
        <fgColor theme="1" tint="0.499984740745262"/>
        <bgColor indexed="64"/>
      </patternFill>
    </fill>
    <fill>
      <patternFill patternType="solid">
        <fgColor rgb="FF8DB3E2"/>
        <bgColor indexed="64"/>
      </patternFill>
    </fill>
    <fill>
      <patternFill patternType="solid">
        <fgColor rgb="FF365F91"/>
        <bgColor indexed="64"/>
      </patternFill>
    </fill>
    <fill>
      <patternFill patternType="solid">
        <fgColor theme="0"/>
        <bgColor indexed="64"/>
      </patternFill>
    </fill>
    <fill>
      <patternFill patternType="solid">
        <fgColor theme="5"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auto="1"/>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08">
    <xf numFmtId="0" fontId="0" fillId="0" borderId="0" xfId="0"/>
    <xf numFmtId="0" fontId="0" fillId="0" borderId="0" xfId="0" applyAlignment="1">
      <alignment vertical="center"/>
    </xf>
    <xf numFmtId="0" fontId="0" fillId="0" borderId="1" xfId="0" applyBorder="1" applyAlignment="1">
      <alignment horizontal="center" vertical="center"/>
    </xf>
    <xf numFmtId="164" fontId="0" fillId="0" borderId="0" xfId="0" applyNumberFormat="1"/>
    <xf numFmtId="0" fontId="0" fillId="3" borderId="1" xfId="0" applyFill="1" applyBorder="1" applyAlignment="1">
      <alignment horizontal="center" vertical="center" wrapText="1"/>
    </xf>
    <xf numFmtId="0" fontId="0" fillId="0" borderId="0" xfId="0" applyAlignment="1">
      <alignment horizontal="center"/>
    </xf>
    <xf numFmtId="0" fontId="1" fillId="0" borderId="1" xfId="0" applyFont="1" applyBorder="1" applyAlignment="1">
      <alignment horizontal="center" vertical="center"/>
    </xf>
    <xf numFmtId="164" fontId="0" fillId="0" borderId="1" xfId="0" applyNumberFormat="1" applyBorder="1" applyAlignment="1">
      <alignment horizontal="center" vertical="center"/>
    </xf>
    <xf numFmtId="164" fontId="0" fillId="5" borderId="1" xfId="0" applyNumberFormat="1" applyFill="1" applyBorder="1"/>
    <xf numFmtId="0" fontId="0" fillId="0" borderId="1" xfId="0" applyFill="1" applyBorder="1" applyAlignment="1">
      <alignment horizontal="center" vertical="center"/>
    </xf>
    <xf numFmtId="0" fontId="0" fillId="3" borderId="1" xfId="0" applyFill="1"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xf>
    <xf numFmtId="0" fontId="0" fillId="3" borderId="1" xfId="0" applyFill="1" applyBorder="1" applyAlignment="1">
      <alignment horizontal="left" vertical="center" wrapText="1"/>
    </xf>
    <xf numFmtId="0" fontId="0" fillId="0" borderId="0" xfId="0" applyAlignment="1">
      <alignment horizontal="left" wrapText="1"/>
    </xf>
    <xf numFmtId="0" fontId="0" fillId="0" borderId="1" xfId="0" applyFill="1" applyBorder="1" applyAlignment="1">
      <alignment horizontal="left" vertical="center" wrapText="1"/>
    </xf>
    <xf numFmtId="0" fontId="0" fillId="0" borderId="0" xfId="0" applyFill="1" applyBorder="1"/>
    <xf numFmtId="0" fontId="9" fillId="8" borderId="10" xfId="0" applyFont="1" applyFill="1" applyBorder="1" applyAlignment="1">
      <alignment horizontal="center" wrapText="1"/>
    </xf>
    <xf numFmtId="0" fontId="8" fillId="7" borderId="10" xfId="0" applyFont="1" applyFill="1" applyBorder="1" applyAlignment="1">
      <alignment horizontal="center" wrapText="1"/>
    </xf>
    <xf numFmtId="1" fontId="9" fillId="0" borderId="13" xfId="0" applyNumberFormat="1" applyFont="1" applyBorder="1" applyAlignment="1">
      <alignment horizontal="center"/>
    </xf>
    <xf numFmtId="0" fontId="11" fillId="2" borderId="14" xfId="0" applyFont="1" applyFill="1" applyBorder="1" applyAlignment="1">
      <alignment horizontal="center"/>
    </xf>
    <xf numFmtId="0" fontId="9" fillId="0" borderId="13" xfId="0" applyFont="1" applyBorder="1" applyAlignment="1">
      <alignment horizontal="center"/>
    </xf>
    <xf numFmtId="1" fontId="9" fillId="0" borderId="21" xfId="0" applyNumberFormat="1" applyFont="1" applyBorder="1" applyAlignment="1">
      <alignment horizontal="center"/>
    </xf>
    <xf numFmtId="0" fontId="11" fillId="2" borderId="22" xfId="0" applyFont="1" applyFill="1" applyBorder="1" applyAlignment="1">
      <alignment horizontal="center"/>
    </xf>
    <xf numFmtId="0" fontId="9" fillId="0" borderId="21" xfId="0" applyFont="1" applyBorder="1" applyAlignment="1">
      <alignment horizontal="center"/>
    </xf>
    <xf numFmtId="1" fontId="9" fillId="0" borderId="19" xfId="0" applyNumberFormat="1" applyFont="1" applyBorder="1" applyAlignment="1">
      <alignment horizontal="center"/>
    </xf>
    <xf numFmtId="0" fontId="11" fillId="2" borderId="29" xfId="0" applyFont="1" applyFill="1" applyBorder="1" applyAlignment="1">
      <alignment horizontal="center"/>
    </xf>
    <xf numFmtId="0" fontId="9" fillId="0" borderId="19" xfId="0" applyFont="1" applyBorder="1" applyAlignment="1">
      <alignment horizontal="center"/>
    </xf>
    <xf numFmtId="0" fontId="0" fillId="0" borderId="0" xfId="0" applyFill="1" applyBorder="1" applyAlignment="1">
      <alignment horizontal="center" vertical="center" wrapText="1"/>
    </xf>
    <xf numFmtId="0" fontId="0" fillId="0" borderId="0" xfId="0" applyFill="1" applyBorder="1" applyAlignment="1">
      <alignment horizontal="center"/>
    </xf>
    <xf numFmtId="0" fontId="1" fillId="0" borderId="0" xfId="0" applyFont="1" applyFill="1" applyBorder="1" applyAlignment="1">
      <alignment horizontal="center"/>
    </xf>
    <xf numFmtId="1" fontId="11" fillId="0" borderId="19" xfId="0" applyNumberFormat="1" applyFont="1" applyBorder="1" applyAlignment="1">
      <alignment horizontal="center"/>
    </xf>
    <xf numFmtId="0" fontId="9" fillId="0" borderId="33" xfId="0" applyFont="1" applyBorder="1" applyAlignment="1"/>
    <xf numFmtId="0" fontId="9" fillId="0" borderId="18" xfId="0" applyFont="1" applyBorder="1" applyAlignment="1"/>
    <xf numFmtId="1" fontId="9" fillId="0" borderId="27" xfId="0" applyNumberFormat="1" applyFont="1" applyBorder="1" applyAlignment="1">
      <alignment horizontal="center"/>
    </xf>
    <xf numFmtId="0" fontId="11" fillId="2" borderId="34" xfId="0" applyFont="1" applyFill="1" applyBorder="1" applyAlignment="1">
      <alignment horizontal="center"/>
    </xf>
    <xf numFmtId="0" fontId="9" fillId="0" borderId="27" xfId="0" applyFont="1" applyBorder="1" applyAlignment="1">
      <alignment horizontal="center"/>
    </xf>
    <xf numFmtId="0" fontId="0" fillId="0" borderId="0" xfId="0" applyFill="1"/>
    <xf numFmtId="0" fontId="2" fillId="0" borderId="0" xfId="0" applyFont="1" applyFill="1"/>
    <xf numFmtId="0" fontId="2" fillId="0" borderId="0" xfId="0" applyFont="1"/>
    <xf numFmtId="0" fontId="0" fillId="0" borderId="1" xfId="0" applyBorder="1" applyAlignment="1">
      <alignment horizontal="lef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15" fillId="0" borderId="0" xfId="0" applyFont="1" applyAlignment="1">
      <alignment horizontal="left" vertical="center" indent="5"/>
    </xf>
    <xf numFmtId="0" fontId="15" fillId="0" borderId="0" xfId="0" applyFont="1" applyAlignment="1">
      <alignment horizontal="left" vertical="center" indent="8"/>
    </xf>
    <xf numFmtId="0" fontId="19" fillId="0" borderId="0" xfId="0" applyFont="1" applyAlignment="1">
      <alignment horizontal="left" vertical="center" indent="8"/>
    </xf>
    <xf numFmtId="0" fontId="21" fillId="0" borderId="0" xfId="0" applyFont="1" applyAlignment="1">
      <alignment horizontal="left" vertical="center" indent="8"/>
    </xf>
    <xf numFmtId="0" fontId="12" fillId="0" borderId="0" xfId="0" applyFont="1" applyFill="1"/>
    <xf numFmtId="0" fontId="22" fillId="0" borderId="0" xfId="0" applyFont="1" applyFill="1" applyAlignment="1">
      <alignment horizontal="left" vertical="center"/>
    </xf>
    <xf numFmtId="0" fontId="23" fillId="0" borderId="0" xfId="0" applyFont="1" applyFill="1" applyAlignment="1">
      <alignment horizontal="left" vertical="center" indent="5"/>
    </xf>
    <xf numFmtId="0" fontId="23" fillId="0" borderId="0" xfId="0" applyFont="1" applyFill="1" applyAlignment="1">
      <alignment vertical="center"/>
    </xf>
    <xf numFmtId="0" fontId="22" fillId="0" borderId="0" xfId="0" applyFont="1" applyFill="1" applyAlignment="1">
      <alignment vertical="center"/>
    </xf>
    <xf numFmtId="0" fontId="24" fillId="0" borderId="0" xfId="0" applyFont="1"/>
    <xf numFmtId="0" fontId="24" fillId="0" borderId="0" xfId="0" applyFont="1" applyFill="1" applyBorder="1"/>
    <xf numFmtId="0" fontId="29" fillId="0" borderId="40" xfId="0" applyFont="1" applyBorder="1" applyAlignment="1">
      <alignment horizontal="left" vertical="center" wrapText="1" readingOrder="1"/>
    </xf>
    <xf numFmtId="0" fontId="30" fillId="0" borderId="15" xfId="0" applyFont="1" applyFill="1" applyBorder="1" applyAlignment="1">
      <alignment horizontal="justify" vertical="top" wrapText="1"/>
    </xf>
    <xf numFmtId="0" fontId="30" fillId="0" borderId="17" xfId="0" applyFont="1" applyFill="1" applyBorder="1" applyAlignment="1">
      <alignment horizontal="justify" vertical="top" wrapText="1"/>
    </xf>
    <xf numFmtId="0" fontId="30" fillId="0" borderId="14" xfId="0" applyFont="1" applyFill="1" applyBorder="1" applyAlignment="1">
      <alignment horizontal="justify" vertical="top" wrapText="1"/>
    </xf>
    <xf numFmtId="0" fontId="30" fillId="12" borderId="17" xfId="0" applyFont="1" applyFill="1" applyBorder="1" applyAlignment="1">
      <alignment horizontal="justify" vertical="top" wrapText="1"/>
    </xf>
    <xf numFmtId="0" fontId="30" fillId="13" borderId="14" xfId="0" applyFont="1" applyFill="1" applyBorder="1" applyAlignment="1">
      <alignment horizontal="justify" vertical="top" wrapText="1"/>
    </xf>
    <xf numFmtId="0" fontId="30" fillId="13" borderId="17" xfId="0" applyFont="1" applyFill="1" applyBorder="1" applyAlignment="1">
      <alignment horizontal="justify" vertical="top" wrapText="1"/>
    </xf>
    <xf numFmtId="0" fontId="30" fillId="0" borderId="16" xfId="0" applyFont="1" applyFill="1" applyBorder="1" applyAlignment="1">
      <alignment horizontal="justify" vertical="top" wrapText="1"/>
    </xf>
    <xf numFmtId="0" fontId="30" fillId="0" borderId="0" xfId="0" applyFont="1" applyFill="1" applyBorder="1" applyAlignment="1">
      <alignment horizontal="justify" vertical="top" wrapText="1"/>
    </xf>
    <xf numFmtId="0" fontId="29" fillId="0" borderId="42" xfId="0" applyFont="1" applyBorder="1" applyAlignment="1">
      <alignment horizontal="left" vertical="center" wrapText="1" readingOrder="1"/>
    </xf>
    <xf numFmtId="0" fontId="30" fillId="0" borderId="30" xfId="0" applyFont="1" applyFill="1" applyBorder="1" applyAlignment="1">
      <alignment horizontal="justify" vertical="top" wrapText="1"/>
    </xf>
    <xf numFmtId="0" fontId="30" fillId="0" borderId="32" xfId="0" applyFont="1" applyFill="1" applyBorder="1" applyAlignment="1">
      <alignment horizontal="justify" vertical="top" wrapText="1"/>
    </xf>
    <xf numFmtId="0" fontId="30" fillId="0" borderId="29" xfId="0" applyFont="1" applyFill="1" applyBorder="1" applyAlignment="1">
      <alignment horizontal="justify" vertical="top" wrapText="1"/>
    </xf>
    <xf numFmtId="0" fontId="30" fillId="12" borderId="32" xfId="0" applyFont="1" applyFill="1" applyBorder="1" applyAlignment="1">
      <alignment horizontal="justify" vertical="top" wrapText="1"/>
    </xf>
    <xf numFmtId="0" fontId="30" fillId="12" borderId="29" xfId="0" applyFont="1" applyFill="1" applyBorder="1" applyAlignment="1">
      <alignment horizontal="justify" vertical="top" wrapText="1"/>
    </xf>
    <xf numFmtId="0" fontId="30" fillId="13" borderId="32" xfId="0" applyFont="1" applyFill="1" applyBorder="1" applyAlignment="1">
      <alignment horizontal="justify" vertical="top" wrapText="1"/>
    </xf>
    <xf numFmtId="0" fontId="30" fillId="13" borderId="29" xfId="0" applyFont="1" applyFill="1" applyBorder="1" applyAlignment="1">
      <alignment horizontal="justify" vertical="top" wrapText="1"/>
    </xf>
    <xf numFmtId="0" fontId="30" fillId="0" borderId="31" xfId="0" applyFont="1" applyFill="1" applyBorder="1" applyAlignment="1">
      <alignment horizontal="justify" vertical="top" wrapText="1"/>
    </xf>
    <xf numFmtId="0" fontId="30" fillId="13" borderId="30" xfId="0" applyFont="1" applyFill="1" applyBorder="1" applyAlignment="1">
      <alignment horizontal="justify" vertical="top" wrapText="1"/>
    </xf>
    <xf numFmtId="0" fontId="30" fillId="13" borderId="31" xfId="0" applyFont="1" applyFill="1" applyBorder="1" applyAlignment="1">
      <alignment horizontal="justify" vertical="top" wrapText="1"/>
    </xf>
    <xf numFmtId="0" fontId="29" fillId="0" borderId="44" xfId="0" applyFont="1" applyBorder="1" applyAlignment="1">
      <alignment horizontal="left" vertical="center" wrapText="1" readingOrder="1"/>
    </xf>
    <xf numFmtId="0" fontId="30" fillId="0" borderId="23" xfId="0" applyFont="1" applyFill="1" applyBorder="1" applyAlignment="1">
      <alignment horizontal="justify" vertical="top" wrapText="1"/>
    </xf>
    <xf numFmtId="0" fontId="30" fillId="0" borderId="25" xfId="0" applyFont="1" applyFill="1" applyBorder="1" applyAlignment="1">
      <alignment horizontal="justify" vertical="top" wrapText="1"/>
    </xf>
    <xf numFmtId="0" fontId="30" fillId="12" borderId="0" xfId="0" applyFont="1" applyFill="1" applyBorder="1" applyAlignment="1">
      <alignment horizontal="justify" vertical="top" wrapText="1"/>
    </xf>
    <xf numFmtId="0" fontId="30" fillId="12" borderId="34" xfId="0" applyFont="1" applyFill="1" applyBorder="1" applyAlignment="1">
      <alignment horizontal="justify" vertical="top" wrapText="1"/>
    </xf>
    <xf numFmtId="0" fontId="30" fillId="13" borderId="22" xfId="0" applyFont="1" applyFill="1" applyBorder="1" applyAlignment="1">
      <alignment horizontal="justify" vertical="top" wrapText="1"/>
    </xf>
    <xf numFmtId="0" fontId="30" fillId="13" borderId="25" xfId="0" applyFont="1" applyFill="1" applyBorder="1" applyAlignment="1">
      <alignment horizontal="justify" vertical="top" wrapText="1"/>
    </xf>
    <xf numFmtId="0" fontId="30" fillId="12" borderId="25" xfId="0" applyFont="1" applyFill="1" applyBorder="1" applyAlignment="1">
      <alignment horizontal="justify" vertical="top" wrapText="1"/>
    </xf>
    <xf numFmtId="0" fontId="30" fillId="14" borderId="37" xfId="0" applyFont="1" applyFill="1" applyBorder="1" applyAlignment="1">
      <alignment horizontal="justify" vertical="top" wrapText="1"/>
    </xf>
    <xf numFmtId="0" fontId="30" fillId="14" borderId="0" xfId="0" applyFont="1" applyFill="1" applyBorder="1" applyAlignment="1">
      <alignment horizontal="justify" vertical="top" wrapText="1"/>
    </xf>
    <xf numFmtId="0" fontId="30" fillId="0" borderId="22" xfId="0" applyFont="1" applyFill="1" applyBorder="1" applyAlignment="1">
      <alignment horizontal="justify" vertical="top" wrapText="1"/>
    </xf>
    <xf numFmtId="0" fontId="30" fillId="12" borderId="22" xfId="0" applyFont="1" applyFill="1" applyBorder="1" applyAlignment="1">
      <alignment horizontal="justify" vertical="top" wrapText="1"/>
    </xf>
    <xf numFmtId="0" fontId="30" fillId="14" borderId="24" xfId="0" applyFont="1" applyFill="1" applyBorder="1" applyAlignment="1">
      <alignment horizontal="justify" vertical="top" wrapText="1"/>
    </xf>
    <xf numFmtId="0" fontId="30" fillId="0" borderId="45" xfId="0" applyFont="1" applyFill="1" applyBorder="1" applyAlignment="1">
      <alignment horizontal="justify" vertical="top" wrapText="1"/>
    </xf>
    <xf numFmtId="0" fontId="30" fillId="0" borderId="46" xfId="0" applyFont="1" applyFill="1" applyBorder="1" applyAlignment="1">
      <alignment horizontal="justify" vertical="top" wrapText="1"/>
    </xf>
    <xf numFmtId="0" fontId="30" fillId="12" borderId="47" xfId="0" applyFont="1" applyFill="1" applyBorder="1" applyAlignment="1">
      <alignment horizontal="justify" vertical="top" wrapText="1"/>
    </xf>
    <xf numFmtId="0" fontId="30" fillId="13" borderId="46" xfId="0" applyFont="1" applyFill="1" applyBorder="1" applyAlignment="1">
      <alignment horizontal="justify" vertical="top" wrapText="1"/>
    </xf>
    <xf numFmtId="0" fontId="30" fillId="13" borderId="47" xfId="0" applyFont="1" applyFill="1" applyBorder="1" applyAlignment="1">
      <alignment horizontal="justify" vertical="top" wrapText="1"/>
    </xf>
    <xf numFmtId="0" fontId="30" fillId="12" borderId="46" xfId="0" applyFont="1" applyFill="1" applyBorder="1" applyAlignment="1">
      <alignment horizontal="justify" vertical="top" wrapText="1"/>
    </xf>
    <xf numFmtId="0" fontId="30" fillId="14" borderId="47" xfId="0" applyFont="1" applyFill="1" applyBorder="1" applyAlignment="1">
      <alignment horizontal="justify" vertical="top" wrapText="1"/>
    </xf>
    <xf numFmtId="0" fontId="30" fillId="14" borderId="46" xfId="0" applyFont="1" applyFill="1" applyBorder="1" applyAlignment="1">
      <alignment horizontal="justify" vertical="top" wrapText="1"/>
    </xf>
    <xf numFmtId="0" fontId="30" fillId="0" borderId="47" xfId="0" applyFont="1" applyFill="1" applyBorder="1" applyAlignment="1">
      <alignment horizontal="justify" vertical="top" wrapText="1"/>
    </xf>
    <xf numFmtId="0" fontId="30" fillId="0" borderId="3" xfId="0" applyFont="1" applyFill="1" applyBorder="1" applyAlignment="1">
      <alignment horizontal="justify" vertical="top" wrapText="1"/>
    </xf>
    <xf numFmtId="0" fontId="30" fillId="0" borderId="4" xfId="0" applyFont="1" applyFill="1" applyBorder="1" applyAlignment="1">
      <alignment horizontal="justify" vertical="top" wrapText="1"/>
    </xf>
    <xf numFmtId="0" fontId="30" fillId="0" borderId="35" xfId="0" applyFont="1" applyFill="1" applyBorder="1" applyAlignment="1">
      <alignment horizontal="justify" vertical="top" wrapText="1"/>
    </xf>
    <xf numFmtId="0" fontId="30" fillId="13" borderId="34" xfId="0" applyFont="1" applyFill="1" applyBorder="1" applyAlignment="1">
      <alignment horizontal="justify" vertical="top" wrapText="1"/>
    </xf>
    <xf numFmtId="0" fontId="30" fillId="13" borderId="37" xfId="0" applyFont="1" applyFill="1" applyBorder="1" applyAlignment="1">
      <alignment horizontal="justify" vertical="top" wrapText="1"/>
    </xf>
    <xf numFmtId="0" fontId="30" fillId="12" borderId="37" xfId="0" applyFont="1" applyFill="1" applyBorder="1" applyAlignment="1">
      <alignment horizontal="justify" vertical="top" wrapText="1"/>
    </xf>
    <xf numFmtId="0" fontId="30" fillId="0" borderId="37" xfId="0" applyFont="1" applyFill="1" applyBorder="1" applyAlignment="1">
      <alignment horizontal="justify" vertical="top" wrapText="1"/>
    </xf>
    <xf numFmtId="0" fontId="30" fillId="0" borderId="34" xfId="0" applyFont="1" applyFill="1" applyBorder="1" applyAlignment="1">
      <alignment horizontal="justify" vertical="top" wrapText="1"/>
    </xf>
    <xf numFmtId="0" fontId="30" fillId="0" borderId="36" xfId="0" applyFont="1" applyFill="1" applyBorder="1" applyAlignment="1">
      <alignment horizontal="justify" vertical="top" wrapText="1"/>
    </xf>
    <xf numFmtId="0" fontId="30" fillId="12" borderId="4" xfId="0" applyFont="1" applyFill="1" applyBorder="1" applyAlignment="1">
      <alignment horizontal="justify" vertical="top" wrapText="1"/>
    </xf>
    <xf numFmtId="0" fontId="30" fillId="12" borderId="35" xfId="0" applyFont="1" applyFill="1" applyBorder="1" applyAlignment="1">
      <alignment horizontal="justify" vertical="top" wrapText="1"/>
    </xf>
    <xf numFmtId="0" fontId="30" fillId="12" borderId="36" xfId="0" applyFont="1" applyFill="1" applyBorder="1" applyAlignment="1">
      <alignment horizontal="justify" vertical="top" wrapText="1"/>
    </xf>
    <xf numFmtId="0" fontId="24" fillId="0" borderId="0" xfId="0" applyFont="1" applyAlignment="1">
      <alignment horizontal="center"/>
    </xf>
    <xf numFmtId="0" fontId="25" fillId="11" borderId="27" xfId="0" applyFont="1" applyFill="1" applyBorder="1" applyAlignment="1">
      <alignment horizontal="center" vertical="top"/>
    </xf>
    <xf numFmtId="0" fontId="25" fillId="11" borderId="38" xfId="0" applyFont="1" applyFill="1" applyBorder="1" applyAlignment="1">
      <alignment horizontal="left" vertical="top"/>
    </xf>
    <xf numFmtId="0" fontId="24" fillId="0" borderId="0" xfId="0" applyFont="1" applyFill="1" applyBorder="1" applyAlignment="1">
      <alignment horizontal="center"/>
    </xf>
    <xf numFmtId="0" fontId="30" fillId="0" borderId="24" xfId="0" applyFont="1" applyFill="1" applyBorder="1" applyAlignment="1">
      <alignment horizontal="justify" vertical="top" wrapText="1"/>
    </xf>
    <xf numFmtId="0" fontId="8" fillId="7" borderId="50" xfId="0" applyFont="1" applyFill="1" applyBorder="1" applyAlignment="1">
      <alignment horizontal="center" wrapText="1"/>
    </xf>
    <xf numFmtId="0" fontId="9" fillId="8" borderId="11" xfId="0" applyFont="1" applyFill="1" applyBorder="1" applyAlignment="1">
      <alignment horizontal="center" wrapText="1"/>
    </xf>
    <xf numFmtId="0" fontId="11" fillId="2" borderId="18" xfId="0" applyFont="1" applyFill="1" applyBorder="1" applyAlignment="1">
      <alignment horizontal="center"/>
    </xf>
    <xf numFmtId="0" fontId="11" fillId="2" borderId="26" xfId="0" applyFont="1" applyFill="1" applyBorder="1" applyAlignment="1">
      <alignment horizontal="center"/>
    </xf>
    <xf numFmtId="0" fontId="11" fillId="2" borderId="20" xfId="0" applyFont="1" applyFill="1" applyBorder="1" applyAlignment="1">
      <alignment horizontal="center"/>
    </xf>
    <xf numFmtId="0" fontId="11" fillId="2" borderId="28" xfId="0" applyFont="1" applyFill="1" applyBorder="1" applyAlignment="1">
      <alignment horizontal="center"/>
    </xf>
    <xf numFmtId="0" fontId="0" fillId="0" borderId="0" xfId="0" applyAlignment="1">
      <alignment horizontal="left" vertical="center" wrapText="1"/>
    </xf>
    <xf numFmtId="0" fontId="24" fillId="0" borderId="0" xfId="0" applyFont="1" applyFill="1"/>
    <xf numFmtId="0" fontId="0" fillId="0" borderId="1" xfId="0" applyBorder="1" applyAlignment="1">
      <alignment horizontal="left" wrapText="1"/>
    </xf>
    <xf numFmtId="0" fontId="30" fillId="0" borderId="39" xfId="0" applyFont="1" applyFill="1" applyBorder="1" applyAlignment="1">
      <alignment horizontal="justify" vertical="top" wrapText="1"/>
    </xf>
    <xf numFmtId="0" fontId="30" fillId="0" borderId="41" xfId="0" applyFont="1" applyFill="1" applyBorder="1" applyAlignment="1">
      <alignment horizontal="justify" vertical="top" wrapText="1"/>
    </xf>
    <xf numFmtId="0" fontId="30" fillId="12" borderId="30" xfId="0" applyFont="1" applyFill="1" applyBorder="1" applyAlignment="1">
      <alignment horizontal="justify" vertical="top" wrapText="1"/>
    </xf>
    <xf numFmtId="0" fontId="30" fillId="12" borderId="31" xfId="0" applyFont="1" applyFill="1" applyBorder="1" applyAlignment="1">
      <alignment horizontal="justify" vertical="top" wrapText="1"/>
    </xf>
    <xf numFmtId="0" fontId="30" fillId="12" borderId="48" xfId="0" applyFont="1" applyFill="1" applyBorder="1" applyAlignment="1">
      <alignment horizontal="justify" vertical="top" wrapText="1"/>
    </xf>
    <xf numFmtId="0" fontId="29" fillId="0" borderId="29" xfId="0" applyFont="1" applyFill="1" applyBorder="1" applyAlignment="1">
      <alignment horizontal="justify" vertical="top" wrapText="1"/>
    </xf>
    <xf numFmtId="0" fontId="0" fillId="4" borderId="0" xfId="0" applyFill="1"/>
    <xf numFmtId="0" fontId="0" fillId="9" borderId="0" xfId="0" applyFill="1"/>
    <xf numFmtId="0" fontId="0" fillId="15" borderId="0" xfId="0" applyFill="1"/>
    <xf numFmtId="0" fontId="0" fillId="3" borderId="1" xfId="0" applyFill="1" applyBorder="1" applyAlignment="1">
      <alignment horizontal="center" vertical="center" wrapText="1"/>
    </xf>
    <xf numFmtId="0" fontId="0" fillId="0" borderId="0" xfId="0" applyAlignment="1">
      <alignment horizontal="center" vertical="center"/>
    </xf>
    <xf numFmtId="0" fontId="0" fillId="0" borderId="0" xfId="0" applyAlignment="1"/>
    <xf numFmtId="0" fontId="0" fillId="15" borderId="0" xfId="0" applyFill="1" applyAlignment="1"/>
    <xf numFmtId="0" fontId="0" fillId="4" borderId="0" xfId="0" applyFill="1" applyAlignment="1"/>
    <xf numFmtId="0" fontId="0" fillId="9" borderId="0" xfId="0" applyFill="1" applyAlignment="1"/>
    <xf numFmtId="164" fontId="0" fillId="0" borderId="1" xfId="0" applyNumberFormat="1" applyFill="1" applyBorder="1" applyAlignment="1">
      <alignment horizontal="center" vertical="center"/>
    </xf>
    <xf numFmtId="0" fontId="1" fillId="0" borderId="1" xfId="0" applyFont="1" applyFill="1" applyBorder="1" applyAlignment="1">
      <alignment horizontal="center" vertical="center"/>
    </xf>
    <xf numFmtId="0" fontId="0" fillId="2" borderId="55" xfId="0" applyFill="1" applyBorder="1" applyAlignment="1">
      <alignment horizontal="center" vertical="center" wrapText="1"/>
    </xf>
    <xf numFmtId="0" fontId="0" fillId="2" borderId="56" xfId="0" applyFill="1" applyBorder="1" applyAlignment="1">
      <alignment horizontal="center" vertical="center" wrapText="1"/>
    </xf>
    <xf numFmtId="0" fontId="0" fillId="2" borderId="33" xfId="0" applyFill="1" applyBorder="1" applyAlignment="1">
      <alignment horizontal="center" vertical="center" wrapText="1"/>
    </xf>
    <xf numFmtId="0" fontId="0" fillId="9" borderId="1" xfId="0" applyFill="1" applyBorder="1" applyAlignment="1">
      <alignment horizontal="center" vertical="center"/>
    </xf>
    <xf numFmtId="0" fontId="0" fillId="9" borderId="1" xfId="0" applyFill="1" applyBorder="1" applyAlignment="1">
      <alignment horizontal="center" vertical="center" wrapText="1"/>
    </xf>
    <xf numFmtId="0" fontId="0" fillId="9" borderId="1" xfId="0" applyFill="1" applyBorder="1" applyAlignment="1">
      <alignment horizontal="left" vertical="center" wrapText="1"/>
    </xf>
    <xf numFmtId="0" fontId="0" fillId="6" borderId="1" xfId="0" applyFill="1" applyBorder="1" applyAlignment="1">
      <alignment horizontal="left" vertical="center" wrapText="1"/>
    </xf>
    <xf numFmtId="0" fontId="0" fillId="6" borderId="1" xfId="0" applyFill="1" applyBorder="1" applyAlignment="1">
      <alignment horizontal="center" vertical="center" wrapText="1"/>
    </xf>
    <xf numFmtId="0" fontId="0" fillId="6" borderId="1" xfId="0" applyFill="1" applyBorder="1" applyAlignment="1">
      <alignment horizontal="center"/>
    </xf>
    <xf numFmtId="0" fontId="0" fillId="4" borderId="1" xfId="0" applyFill="1" applyBorder="1" applyAlignment="1">
      <alignment horizontal="center"/>
    </xf>
    <xf numFmtId="0" fontId="0" fillId="4" borderId="1" xfId="0" applyFill="1" applyBorder="1" applyAlignment="1">
      <alignment horizontal="center" vertical="center" wrapText="1"/>
    </xf>
    <xf numFmtId="0" fontId="0" fillId="4" borderId="1" xfId="0" applyFill="1" applyBorder="1" applyAlignment="1">
      <alignment horizontal="left" vertical="center" wrapText="1"/>
    </xf>
    <xf numFmtId="164" fontId="0" fillId="5" borderId="1" xfId="0" applyNumberFormat="1" applyFill="1" applyBorder="1" applyAlignment="1">
      <alignment horizontal="center" vertical="center" wrapText="1"/>
    </xf>
    <xf numFmtId="0" fontId="0" fillId="3" borderId="1" xfId="0" applyFill="1" applyBorder="1" applyAlignment="1">
      <alignment horizontal="center"/>
    </xf>
    <xf numFmtId="0" fontId="0" fillId="3" borderId="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164" fontId="0" fillId="2" borderId="1" xfId="0" applyNumberFormat="1" applyFill="1" applyBorder="1" applyAlignment="1">
      <alignment horizontal="center" vertical="center" wrapText="1"/>
    </xf>
    <xf numFmtId="0" fontId="0" fillId="2" borderId="1" xfId="0" applyFill="1" applyBorder="1" applyAlignment="1">
      <alignment horizontal="left" vertical="center" wrapText="1"/>
    </xf>
    <xf numFmtId="0" fontId="27" fillId="11" borderId="38" xfId="0" applyFont="1" applyFill="1" applyBorder="1" applyAlignment="1">
      <alignment horizontal="center" vertical="center"/>
    </xf>
    <xf numFmtId="0" fontId="27" fillId="11" borderId="28" xfId="0" applyFont="1" applyFill="1" applyBorder="1" applyAlignment="1">
      <alignment horizontal="center" vertical="center"/>
    </xf>
    <xf numFmtId="0" fontId="28" fillId="0" borderId="49" xfId="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5" fillId="10" borderId="2" xfId="0" applyFont="1" applyFill="1" applyBorder="1" applyAlignment="1">
      <alignment horizontal="left"/>
    </xf>
    <xf numFmtId="0" fontId="26" fillId="10" borderId="3" xfId="0" applyFont="1" applyFill="1" applyBorder="1" applyAlignment="1">
      <alignment horizontal="left"/>
    </xf>
    <xf numFmtId="0" fontId="26" fillId="10" borderId="4" xfId="0" applyFont="1" applyFill="1" applyBorder="1" applyAlignment="1">
      <alignment horizontal="left"/>
    </xf>
    <xf numFmtId="0" fontId="28" fillId="0" borderId="39"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7" fillId="11" borderId="34" xfId="0" applyFont="1" applyFill="1" applyBorder="1" applyAlignment="1">
      <alignment horizontal="center" vertical="center"/>
    </xf>
    <xf numFmtId="0" fontId="27" fillId="11" borderId="37" xfId="0" applyFont="1" applyFill="1" applyBorder="1" applyAlignment="1">
      <alignment horizontal="center" vertical="center"/>
    </xf>
    <xf numFmtId="0" fontId="27" fillId="11" borderId="36" xfId="0" applyFont="1" applyFill="1" applyBorder="1" applyAlignment="1">
      <alignment horizontal="center" vertical="center"/>
    </xf>
    <xf numFmtId="0" fontId="28" fillId="0" borderId="52"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5" fillId="10" borderId="39" xfId="0" applyFont="1" applyFill="1" applyBorder="1" applyAlignment="1">
      <alignment horizontal="left"/>
    </xf>
    <xf numFmtId="0" fontId="25" fillId="10" borderId="45" xfId="0" applyFont="1" applyFill="1" applyBorder="1" applyAlignment="1">
      <alignment horizontal="left"/>
    </xf>
    <xf numFmtId="0" fontId="25" fillId="10" borderId="51" xfId="0" applyFont="1" applyFill="1" applyBorder="1" applyAlignment="1">
      <alignment horizontal="left"/>
    </xf>
    <xf numFmtId="0" fontId="9" fillId="0" borderId="14" xfId="0" applyFont="1" applyBorder="1" applyAlignment="1"/>
    <xf numFmtId="0" fontId="9" fillId="0" borderId="15" xfId="0" applyFont="1" applyBorder="1" applyAlignment="1"/>
    <xf numFmtId="0" fontId="9" fillId="0" borderId="16" xfId="0" applyFont="1" applyBorder="1" applyAlignment="1"/>
    <xf numFmtId="0" fontId="4" fillId="7" borderId="2" xfId="0" applyFont="1" applyFill="1" applyBorder="1" applyAlignment="1">
      <alignment horizontal="center"/>
    </xf>
    <xf numFmtId="0" fontId="5" fillId="0" borderId="3" xfId="0" applyFont="1" applyBorder="1" applyAlignment="1"/>
    <xf numFmtId="0" fontId="5" fillId="0" borderId="4" xfId="0" applyFont="1" applyBorder="1" applyAlignment="1"/>
    <xf numFmtId="0" fontId="5" fillId="0" borderId="7" xfId="0" applyFont="1" applyBorder="1" applyAlignment="1"/>
    <xf numFmtId="0" fontId="5" fillId="0" borderId="8" xfId="0" applyFont="1" applyBorder="1" applyAlignment="1"/>
    <xf numFmtId="0" fontId="5" fillId="0" borderId="9" xfId="0" applyFont="1" applyBorder="1" applyAlignment="1"/>
    <xf numFmtId="0" fontId="6" fillId="7" borderId="12" xfId="0" applyFont="1" applyFill="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10" fillId="2" borderId="12" xfId="0" applyFont="1" applyFill="1" applyBorder="1" applyAlignment="1"/>
    <xf numFmtId="0" fontId="10" fillId="2" borderId="5" xfId="0" applyFont="1" applyFill="1" applyBorder="1" applyAlignment="1"/>
    <xf numFmtId="0" fontId="10" fillId="2" borderId="6" xfId="0" applyFont="1" applyFill="1" applyBorder="1" applyAlignment="1"/>
    <xf numFmtId="0" fontId="9" fillId="2" borderId="12" xfId="0" applyFont="1" applyFill="1" applyBorder="1" applyAlignment="1"/>
    <xf numFmtId="0" fontId="0" fillId="2" borderId="5" xfId="0" applyFill="1" applyBorder="1" applyAlignment="1"/>
    <xf numFmtId="0" fontId="0" fillId="2" borderId="6" xfId="0" applyFill="1" applyBorder="1" applyAlignment="1"/>
    <xf numFmtId="0" fontId="9" fillId="0" borderId="22" xfId="0" applyFont="1" applyBorder="1" applyAlignment="1"/>
    <xf numFmtId="0" fontId="9" fillId="0" borderId="23" xfId="0" applyFont="1" applyBorder="1" applyAlignment="1"/>
    <xf numFmtId="0" fontId="9" fillId="0" borderId="24" xfId="0" applyFont="1" applyBorder="1" applyAlignment="1"/>
    <xf numFmtId="0" fontId="9" fillId="0" borderId="29" xfId="0" applyFont="1" applyBorder="1" applyAlignment="1"/>
    <xf numFmtId="0" fontId="9" fillId="0" borderId="30" xfId="0" applyFont="1" applyBorder="1" applyAlignment="1"/>
    <xf numFmtId="0" fontId="9" fillId="0" borderId="31" xfId="0" applyFont="1" applyBorder="1" applyAlignment="1"/>
    <xf numFmtId="0" fontId="2" fillId="0" borderId="0" xfId="0" applyFont="1" applyFill="1" applyBorder="1" applyAlignment="1">
      <alignment horizontal="center"/>
    </xf>
    <xf numFmtId="0" fontId="2" fillId="0" borderId="0" xfId="0" applyFont="1" applyFill="1" applyBorder="1" applyAlignment="1">
      <alignment horizontal="center" vertical="center" wrapText="1"/>
    </xf>
    <xf numFmtId="0" fontId="9" fillId="0" borderId="34" xfId="0" applyFont="1" applyBorder="1" applyAlignment="1"/>
    <xf numFmtId="0" fontId="9" fillId="0" borderId="35" xfId="0" applyFont="1" applyBorder="1" applyAlignment="1"/>
    <xf numFmtId="0" fontId="9" fillId="0" borderId="36" xfId="0" applyFont="1" applyBorder="1" applyAlignment="1"/>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6</xdr:col>
      <xdr:colOff>238125</xdr:colOff>
      <xdr:row>45</xdr:row>
      <xdr:rowOff>35718</xdr:rowOff>
    </xdr:from>
    <xdr:to>
      <xdr:col>6</xdr:col>
      <xdr:colOff>392905</xdr:colOff>
      <xdr:row>45</xdr:row>
      <xdr:rowOff>164305</xdr:rowOff>
    </xdr:to>
    <xdr:sp macro="" textlink="">
      <xdr:nvSpPr>
        <xdr:cNvPr id="2" name="Pie 1"/>
        <xdr:cNvSpPr/>
      </xdr:nvSpPr>
      <xdr:spPr>
        <a:xfrm>
          <a:off x="6417469" y="9548812"/>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247651</xdr:colOff>
      <xdr:row>24</xdr:row>
      <xdr:rowOff>21431</xdr:rowOff>
    </xdr:from>
    <xdr:to>
      <xdr:col>6</xdr:col>
      <xdr:colOff>402431</xdr:colOff>
      <xdr:row>24</xdr:row>
      <xdr:rowOff>150018</xdr:rowOff>
    </xdr:to>
    <xdr:sp macro="" textlink="">
      <xdr:nvSpPr>
        <xdr:cNvPr id="3" name="Pie 2"/>
        <xdr:cNvSpPr/>
      </xdr:nvSpPr>
      <xdr:spPr>
        <a:xfrm>
          <a:off x="6426995" y="5391150"/>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245269</xdr:colOff>
      <xdr:row>28</xdr:row>
      <xdr:rowOff>30956</xdr:rowOff>
    </xdr:from>
    <xdr:to>
      <xdr:col>6</xdr:col>
      <xdr:colOff>400049</xdr:colOff>
      <xdr:row>28</xdr:row>
      <xdr:rowOff>159543</xdr:rowOff>
    </xdr:to>
    <xdr:sp macro="" textlink="">
      <xdr:nvSpPr>
        <xdr:cNvPr id="4" name="Pie 3"/>
        <xdr:cNvSpPr/>
      </xdr:nvSpPr>
      <xdr:spPr>
        <a:xfrm>
          <a:off x="6424613" y="6198394"/>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12</xdr:col>
      <xdr:colOff>242889</xdr:colOff>
      <xdr:row>27</xdr:row>
      <xdr:rowOff>28573</xdr:rowOff>
    </xdr:from>
    <xdr:to>
      <xdr:col>12</xdr:col>
      <xdr:colOff>397669</xdr:colOff>
      <xdr:row>27</xdr:row>
      <xdr:rowOff>157160</xdr:rowOff>
    </xdr:to>
    <xdr:sp macro="" textlink="">
      <xdr:nvSpPr>
        <xdr:cNvPr id="5" name="Pie 4"/>
        <xdr:cNvSpPr/>
      </xdr:nvSpPr>
      <xdr:spPr>
        <a:xfrm>
          <a:off x="10744202" y="6005511"/>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12</xdr:col>
      <xdr:colOff>252413</xdr:colOff>
      <xdr:row>28</xdr:row>
      <xdr:rowOff>26193</xdr:rowOff>
    </xdr:from>
    <xdr:to>
      <xdr:col>12</xdr:col>
      <xdr:colOff>407193</xdr:colOff>
      <xdr:row>28</xdr:row>
      <xdr:rowOff>154780</xdr:rowOff>
    </xdr:to>
    <xdr:sp macro="" textlink="">
      <xdr:nvSpPr>
        <xdr:cNvPr id="6" name="Pie 5"/>
        <xdr:cNvSpPr/>
      </xdr:nvSpPr>
      <xdr:spPr>
        <a:xfrm>
          <a:off x="10753726" y="6193631"/>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10</xdr:col>
      <xdr:colOff>250032</xdr:colOff>
      <xdr:row>29</xdr:row>
      <xdr:rowOff>35718</xdr:rowOff>
    </xdr:from>
    <xdr:to>
      <xdr:col>10</xdr:col>
      <xdr:colOff>404812</xdr:colOff>
      <xdr:row>29</xdr:row>
      <xdr:rowOff>164305</xdr:rowOff>
    </xdr:to>
    <xdr:sp macro="" textlink="">
      <xdr:nvSpPr>
        <xdr:cNvPr id="7" name="Pie 6"/>
        <xdr:cNvSpPr/>
      </xdr:nvSpPr>
      <xdr:spPr>
        <a:xfrm>
          <a:off x="9310688" y="6393656"/>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259558</xdr:colOff>
      <xdr:row>29</xdr:row>
      <xdr:rowOff>45243</xdr:rowOff>
    </xdr:from>
    <xdr:to>
      <xdr:col>8</xdr:col>
      <xdr:colOff>414338</xdr:colOff>
      <xdr:row>29</xdr:row>
      <xdr:rowOff>173830</xdr:rowOff>
    </xdr:to>
    <xdr:sp macro="" textlink="">
      <xdr:nvSpPr>
        <xdr:cNvPr id="8" name="Pie 7"/>
        <xdr:cNvSpPr/>
      </xdr:nvSpPr>
      <xdr:spPr>
        <a:xfrm>
          <a:off x="7879558" y="6403181"/>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245270</xdr:colOff>
      <xdr:row>29</xdr:row>
      <xdr:rowOff>30956</xdr:rowOff>
    </xdr:from>
    <xdr:to>
      <xdr:col>6</xdr:col>
      <xdr:colOff>400050</xdr:colOff>
      <xdr:row>29</xdr:row>
      <xdr:rowOff>159543</xdr:rowOff>
    </xdr:to>
    <xdr:sp macro="" textlink="">
      <xdr:nvSpPr>
        <xdr:cNvPr id="9" name="Pie 8"/>
        <xdr:cNvSpPr/>
      </xdr:nvSpPr>
      <xdr:spPr>
        <a:xfrm>
          <a:off x="6424614" y="6388894"/>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254793</xdr:colOff>
      <xdr:row>34</xdr:row>
      <xdr:rowOff>40482</xdr:rowOff>
    </xdr:from>
    <xdr:to>
      <xdr:col>6</xdr:col>
      <xdr:colOff>409573</xdr:colOff>
      <xdr:row>34</xdr:row>
      <xdr:rowOff>169069</xdr:rowOff>
    </xdr:to>
    <xdr:sp macro="" textlink="">
      <xdr:nvSpPr>
        <xdr:cNvPr id="10" name="Pie 9"/>
        <xdr:cNvSpPr/>
      </xdr:nvSpPr>
      <xdr:spPr>
        <a:xfrm>
          <a:off x="6434137" y="7386638"/>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252413</xdr:colOff>
      <xdr:row>37</xdr:row>
      <xdr:rowOff>26193</xdr:rowOff>
    </xdr:from>
    <xdr:to>
      <xdr:col>8</xdr:col>
      <xdr:colOff>407193</xdr:colOff>
      <xdr:row>37</xdr:row>
      <xdr:rowOff>154780</xdr:rowOff>
    </xdr:to>
    <xdr:sp macro="" textlink="">
      <xdr:nvSpPr>
        <xdr:cNvPr id="11" name="Pie 10"/>
        <xdr:cNvSpPr/>
      </xdr:nvSpPr>
      <xdr:spPr>
        <a:xfrm>
          <a:off x="7872413" y="7979568"/>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250033</xdr:colOff>
      <xdr:row>39</xdr:row>
      <xdr:rowOff>35719</xdr:rowOff>
    </xdr:from>
    <xdr:to>
      <xdr:col>8</xdr:col>
      <xdr:colOff>404813</xdr:colOff>
      <xdr:row>39</xdr:row>
      <xdr:rowOff>164306</xdr:rowOff>
    </xdr:to>
    <xdr:sp macro="" textlink="">
      <xdr:nvSpPr>
        <xdr:cNvPr id="12" name="Pie 11"/>
        <xdr:cNvSpPr/>
      </xdr:nvSpPr>
      <xdr:spPr>
        <a:xfrm>
          <a:off x="7870033" y="8370094"/>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247650</xdr:colOff>
      <xdr:row>40</xdr:row>
      <xdr:rowOff>21431</xdr:rowOff>
    </xdr:from>
    <xdr:to>
      <xdr:col>8</xdr:col>
      <xdr:colOff>402430</xdr:colOff>
      <xdr:row>40</xdr:row>
      <xdr:rowOff>150018</xdr:rowOff>
    </xdr:to>
    <xdr:sp macro="" textlink="">
      <xdr:nvSpPr>
        <xdr:cNvPr id="13" name="Pie 12"/>
        <xdr:cNvSpPr/>
      </xdr:nvSpPr>
      <xdr:spPr>
        <a:xfrm>
          <a:off x="7867650" y="8546306"/>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257176</xdr:colOff>
      <xdr:row>42</xdr:row>
      <xdr:rowOff>30957</xdr:rowOff>
    </xdr:from>
    <xdr:to>
      <xdr:col>8</xdr:col>
      <xdr:colOff>411956</xdr:colOff>
      <xdr:row>42</xdr:row>
      <xdr:rowOff>159544</xdr:rowOff>
    </xdr:to>
    <xdr:sp macro="" textlink="">
      <xdr:nvSpPr>
        <xdr:cNvPr id="14" name="Pie 13"/>
        <xdr:cNvSpPr/>
      </xdr:nvSpPr>
      <xdr:spPr>
        <a:xfrm>
          <a:off x="7877176" y="8936832"/>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10</xdr:col>
      <xdr:colOff>242888</xdr:colOff>
      <xdr:row>41</xdr:row>
      <xdr:rowOff>40481</xdr:rowOff>
    </xdr:from>
    <xdr:to>
      <xdr:col>10</xdr:col>
      <xdr:colOff>397668</xdr:colOff>
      <xdr:row>41</xdr:row>
      <xdr:rowOff>169068</xdr:rowOff>
    </xdr:to>
    <xdr:sp macro="" textlink="">
      <xdr:nvSpPr>
        <xdr:cNvPr id="15" name="Pie 14"/>
        <xdr:cNvSpPr/>
      </xdr:nvSpPr>
      <xdr:spPr>
        <a:xfrm>
          <a:off x="9303544" y="8755856"/>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240507</xdr:colOff>
      <xdr:row>39</xdr:row>
      <xdr:rowOff>38100</xdr:rowOff>
    </xdr:from>
    <xdr:to>
      <xdr:col>6</xdr:col>
      <xdr:colOff>395287</xdr:colOff>
      <xdr:row>39</xdr:row>
      <xdr:rowOff>166687</xdr:rowOff>
    </xdr:to>
    <xdr:sp macro="" textlink="">
      <xdr:nvSpPr>
        <xdr:cNvPr id="16" name="Pie 15"/>
        <xdr:cNvSpPr/>
      </xdr:nvSpPr>
      <xdr:spPr>
        <a:xfrm>
          <a:off x="6419851" y="8372475"/>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238126</xdr:colOff>
      <xdr:row>41</xdr:row>
      <xdr:rowOff>35719</xdr:rowOff>
    </xdr:from>
    <xdr:to>
      <xdr:col>6</xdr:col>
      <xdr:colOff>392906</xdr:colOff>
      <xdr:row>41</xdr:row>
      <xdr:rowOff>164306</xdr:rowOff>
    </xdr:to>
    <xdr:sp macro="" textlink="">
      <xdr:nvSpPr>
        <xdr:cNvPr id="17" name="Pie 16"/>
        <xdr:cNvSpPr/>
      </xdr:nvSpPr>
      <xdr:spPr>
        <a:xfrm>
          <a:off x="6417470" y="8751094"/>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12</xdr:col>
      <xdr:colOff>235745</xdr:colOff>
      <xdr:row>45</xdr:row>
      <xdr:rowOff>33337</xdr:rowOff>
    </xdr:from>
    <xdr:to>
      <xdr:col>12</xdr:col>
      <xdr:colOff>390525</xdr:colOff>
      <xdr:row>45</xdr:row>
      <xdr:rowOff>161924</xdr:rowOff>
    </xdr:to>
    <xdr:sp macro="" textlink="">
      <xdr:nvSpPr>
        <xdr:cNvPr id="18" name="Pie 17"/>
        <xdr:cNvSpPr/>
      </xdr:nvSpPr>
      <xdr:spPr>
        <a:xfrm>
          <a:off x="10737058" y="9546431"/>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10</xdr:col>
      <xdr:colOff>233363</xdr:colOff>
      <xdr:row>40</xdr:row>
      <xdr:rowOff>42863</xdr:rowOff>
    </xdr:from>
    <xdr:to>
      <xdr:col>10</xdr:col>
      <xdr:colOff>388143</xdr:colOff>
      <xdr:row>40</xdr:row>
      <xdr:rowOff>171450</xdr:rowOff>
    </xdr:to>
    <xdr:sp macro="" textlink="">
      <xdr:nvSpPr>
        <xdr:cNvPr id="19" name="Pie 18"/>
        <xdr:cNvSpPr/>
      </xdr:nvSpPr>
      <xdr:spPr>
        <a:xfrm>
          <a:off x="9294019" y="8567738"/>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10</xdr:col>
      <xdr:colOff>242889</xdr:colOff>
      <xdr:row>39</xdr:row>
      <xdr:rowOff>52388</xdr:rowOff>
    </xdr:from>
    <xdr:to>
      <xdr:col>10</xdr:col>
      <xdr:colOff>397669</xdr:colOff>
      <xdr:row>39</xdr:row>
      <xdr:rowOff>180975</xdr:rowOff>
    </xdr:to>
    <xdr:sp macro="" textlink="">
      <xdr:nvSpPr>
        <xdr:cNvPr id="20" name="Pie 19"/>
        <xdr:cNvSpPr/>
      </xdr:nvSpPr>
      <xdr:spPr>
        <a:xfrm>
          <a:off x="9303545" y="8386763"/>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10</xdr:col>
      <xdr:colOff>264320</xdr:colOff>
      <xdr:row>47</xdr:row>
      <xdr:rowOff>50006</xdr:rowOff>
    </xdr:from>
    <xdr:to>
      <xdr:col>10</xdr:col>
      <xdr:colOff>419100</xdr:colOff>
      <xdr:row>47</xdr:row>
      <xdr:rowOff>178593</xdr:rowOff>
    </xdr:to>
    <xdr:sp macro="" textlink="">
      <xdr:nvSpPr>
        <xdr:cNvPr id="21" name="Pie 20"/>
        <xdr:cNvSpPr/>
      </xdr:nvSpPr>
      <xdr:spPr>
        <a:xfrm>
          <a:off x="9324976" y="9944100"/>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10</xdr:col>
      <xdr:colOff>261939</xdr:colOff>
      <xdr:row>48</xdr:row>
      <xdr:rowOff>47625</xdr:rowOff>
    </xdr:from>
    <xdr:to>
      <xdr:col>10</xdr:col>
      <xdr:colOff>416719</xdr:colOff>
      <xdr:row>48</xdr:row>
      <xdr:rowOff>176212</xdr:rowOff>
    </xdr:to>
    <xdr:sp macro="" textlink="">
      <xdr:nvSpPr>
        <xdr:cNvPr id="22" name="Pie 21"/>
        <xdr:cNvSpPr/>
      </xdr:nvSpPr>
      <xdr:spPr>
        <a:xfrm>
          <a:off x="9322595" y="10132219"/>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247651</xdr:colOff>
      <xdr:row>48</xdr:row>
      <xdr:rowOff>33337</xdr:rowOff>
    </xdr:from>
    <xdr:to>
      <xdr:col>8</xdr:col>
      <xdr:colOff>402431</xdr:colOff>
      <xdr:row>48</xdr:row>
      <xdr:rowOff>161924</xdr:rowOff>
    </xdr:to>
    <xdr:sp macro="" textlink="">
      <xdr:nvSpPr>
        <xdr:cNvPr id="23" name="Pie 22"/>
        <xdr:cNvSpPr/>
      </xdr:nvSpPr>
      <xdr:spPr>
        <a:xfrm>
          <a:off x="7867651" y="10117931"/>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245270</xdr:colOff>
      <xdr:row>47</xdr:row>
      <xdr:rowOff>42861</xdr:rowOff>
    </xdr:from>
    <xdr:to>
      <xdr:col>8</xdr:col>
      <xdr:colOff>400050</xdr:colOff>
      <xdr:row>47</xdr:row>
      <xdr:rowOff>171448</xdr:rowOff>
    </xdr:to>
    <xdr:sp macro="" textlink="">
      <xdr:nvSpPr>
        <xdr:cNvPr id="24" name="Pie 23"/>
        <xdr:cNvSpPr/>
      </xdr:nvSpPr>
      <xdr:spPr>
        <a:xfrm>
          <a:off x="7865270" y="9936955"/>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12</xdr:col>
      <xdr:colOff>245269</xdr:colOff>
      <xdr:row>18</xdr:row>
      <xdr:rowOff>42863</xdr:rowOff>
    </xdr:from>
    <xdr:to>
      <xdr:col>12</xdr:col>
      <xdr:colOff>400049</xdr:colOff>
      <xdr:row>18</xdr:row>
      <xdr:rowOff>171450</xdr:rowOff>
    </xdr:to>
    <xdr:sp macro="" textlink="">
      <xdr:nvSpPr>
        <xdr:cNvPr id="25" name="Pie 24"/>
        <xdr:cNvSpPr/>
      </xdr:nvSpPr>
      <xdr:spPr>
        <a:xfrm>
          <a:off x="10746582" y="4233863"/>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266701</xdr:colOff>
      <xdr:row>16</xdr:row>
      <xdr:rowOff>28575</xdr:rowOff>
    </xdr:from>
    <xdr:to>
      <xdr:col>8</xdr:col>
      <xdr:colOff>421481</xdr:colOff>
      <xdr:row>16</xdr:row>
      <xdr:rowOff>157162</xdr:rowOff>
    </xdr:to>
    <xdr:sp macro="" textlink="">
      <xdr:nvSpPr>
        <xdr:cNvPr id="26" name="Pie 25"/>
        <xdr:cNvSpPr/>
      </xdr:nvSpPr>
      <xdr:spPr>
        <a:xfrm>
          <a:off x="7886701" y="3838575"/>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252414</xdr:colOff>
      <xdr:row>18</xdr:row>
      <xdr:rowOff>26194</xdr:rowOff>
    </xdr:from>
    <xdr:to>
      <xdr:col>8</xdr:col>
      <xdr:colOff>407194</xdr:colOff>
      <xdr:row>18</xdr:row>
      <xdr:rowOff>154781</xdr:rowOff>
    </xdr:to>
    <xdr:sp macro="" textlink="">
      <xdr:nvSpPr>
        <xdr:cNvPr id="27" name="Pie 26"/>
        <xdr:cNvSpPr/>
      </xdr:nvSpPr>
      <xdr:spPr>
        <a:xfrm>
          <a:off x="7872414" y="4217194"/>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261939</xdr:colOff>
      <xdr:row>21</xdr:row>
      <xdr:rowOff>35719</xdr:rowOff>
    </xdr:from>
    <xdr:to>
      <xdr:col>8</xdr:col>
      <xdr:colOff>416719</xdr:colOff>
      <xdr:row>21</xdr:row>
      <xdr:rowOff>164306</xdr:rowOff>
    </xdr:to>
    <xdr:sp macro="" textlink="">
      <xdr:nvSpPr>
        <xdr:cNvPr id="28" name="Pie 27"/>
        <xdr:cNvSpPr/>
      </xdr:nvSpPr>
      <xdr:spPr>
        <a:xfrm>
          <a:off x="7881939" y="4798219"/>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10</xdr:col>
      <xdr:colOff>259558</xdr:colOff>
      <xdr:row>21</xdr:row>
      <xdr:rowOff>33338</xdr:rowOff>
    </xdr:from>
    <xdr:to>
      <xdr:col>10</xdr:col>
      <xdr:colOff>414338</xdr:colOff>
      <xdr:row>21</xdr:row>
      <xdr:rowOff>161925</xdr:rowOff>
    </xdr:to>
    <xdr:sp macro="" textlink="">
      <xdr:nvSpPr>
        <xdr:cNvPr id="29" name="Pie 28"/>
        <xdr:cNvSpPr/>
      </xdr:nvSpPr>
      <xdr:spPr>
        <a:xfrm>
          <a:off x="9320214" y="4795838"/>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233363</xdr:colOff>
      <xdr:row>13</xdr:row>
      <xdr:rowOff>30957</xdr:rowOff>
    </xdr:from>
    <xdr:to>
      <xdr:col>6</xdr:col>
      <xdr:colOff>388143</xdr:colOff>
      <xdr:row>13</xdr:row>
      <xdr:rowOff>159544</xdr:rowOff>
    </xdr:to>
    <xdr:sp macro="" textlink="">
      <xdr:nvSpPr>
        <xdr:cNvPr id="30" name="Pie 29"/>
        <xdr:cNvSpPr/>
      </xdr:nvSpPr>
      <xdr:spPr>
        <a:xfrm>
          <a:off x="6412707" y="3233738"/>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254794</xdr:colOff>
      <xdr:row>16</xdr:row>
      <xdr:rowOff>40481</xdr:rowOff>
    </xdr:from>
    <xdr:to>
      <xdr:col>6</xdr:col>
      <xdr:colOff>409574</xdr:colOff>
      <xdr:row>16</xdr:row>
      <xdr:rowOff>169068</xdr:rowOff>
    </xdr:to>
    <xdr:sp macro="" textlink="">
      <xdr:nvSpPr>
        <xdr:cNvPr id="31" name="Pie 30"/>
        <xdr:cNvSpPr/>
      </xdr:nvSpPr>
      <xdr:spPr>
        <a:xfrm>
          <a:off x="6434138" y="3850481"/>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266701</xdr:colOff>
      <xdr:row>8</xdr:row>
      <xdr:rowOff>28575</xdr:rowOff>
    </xdr:from>
    <xdr:to>
      <xdr:col>8</xdr:col>
      <xdr:colOff>421481</xdr:colOff>
      <xdr:row>8</xdr:row>
      <xdr:rowOff>157162</xdr:rowOff>
    </xdr:to>
    <xdr:sp macro="" textlink="">
      <xdr:nvSpPr>
        <xdr:cNvPr id="32" name="Pie 31"/>
        <xdr:cNvSpPr/>
      </xdr:nvSpPr>
      <xdr:spPr>
        <a:xfrm>
          <a:off x="7886701" y="2207419"/>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12</xdr:col>
      <xdr:colOff>252412</xdr:colOff>
      <xdr:row>7</xdr:row>
      <xdr:rowOff>50007</xdr:rowOff>
    </xdr:from>
    <xdr:to>
      <xdr:col>12</xdr:col>
      <xdr:colOff>407192</xdr:colOff>
      <xdr:row>7</xdr:row>
      <xdr:rowOff>178594</xdr:rowOff>
    </xdr:to>
    <xdr:sp macro="" textlink="">
      <xdr:nvSpPr>
        <xdr:cNvPr id="33" name="Pie 32"/>
        <xdr:cNvSpPr/>
      </xdr:nvSpPr>
      <xdr:spPr>
        <a:xfrm>
          <a:off x="10753725" y="2038351"/>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10</xdr:col>
      <xdr:colOff>250033</xdr:colOff>
      <xdr:row>8</xdr:row>
      <xdr:rowOff>35719</xdr:rowOff>
    </xdr:from>
    <xdr:to>
      <xdr:col>10</xdr:col>
      <xdr:colOff>404813</xdr:colOff>
      <xdr:row>8</xdr:row>
      <xdr:rowOff>164306</xdr:rowOff>
    </xdr:to>
    <xdr:sp macro="" textlink="">
      <xdr:nvSpPr>
        <xdr:cNvPr id="34" name="Pie 33"/>
        <xdr:cNvSpPr/>
      </xdr:nvSpPr>
      <xdr:spPr>
        <a:xfrm>
          <a:off x="9310689" y="2214563"/>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12</xdr:col>
      <xdr:colOff>235744</xdr:colOff>
      <xdr:row>13</xdr:row>
      <xdr:rowOff>21432</xdr:rowOff>
    </xdr:from>
    <xdr:to>
      <xdr:col>12</xdr:col>
      <xdr:colOff>390524</xdr:colOff>
      <xdr:row>13</xdr:row>
      <xdr:rowOff>150019</xdr:rowOff>
    </xdr:to>
    <xdr:sp macro="" textlink="">
      <xdr:nvSpPr>
        <xdr:cNvPr id="35" name="Pie 34"/>
        <xdr:cNvSpPr/>
      </xdr:nvSpPr>
      <xdr:spPr>
        <a:xfrm>
          <a:off x="10737057" y="3224213"/>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12</xdr:col>
      <xdr:colOff>238125</xdr:colOff>
      <xdr:row>23</xdr:row>
      <xdr:rowOff>23812</xdr:rowOff>
    </xdr:from>
    <xdr:to>
      <xdr:col>12</xdr:col>
      <xdr:colOff>392905</xdr:colOff>
      <xdr:row>23</xdr:row>
      <xdr:rowOff>152399</xdr:rowOff>
    </xdr:to>
    <xdr:sp macro="" textlink="">
      <xdr:nvSpPr>
        <xdr:cNvPr id="36" name="Pie 35"/>
        <xdr:cNvSpPr/>
      </xdr:nvSpPr>
      <xdr:spPr>
        <a:xfrm>
          <a:off x="10739438" y="5203031"/>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238126</xdr:colOff>
      <xdr:row>23</xdr:row>
      <xdr:rowOff>35719</xdr:rowOff>
    </xdr:from>
    <xdr:to>
      <xdr:col>6</xdr:col>
      <xdr:colOff>392906</xdr:colOff>
      <xdr:row>23</xdr:row>
      <xdr:rowOff>164306</xdr:rowOff>
    </xdr:to>
    <xdr:sp macro="" textlink="">
      <xdr:nvSpPr>
        <xdr:cNvPr id="37" name="Pie 36"/>
        <xdr:cNvSpPr/>
      </xdr:nvSpPr>
      <xdr:spPr>
        <a:xfrm>
          <a:off x="6417470" y="5214938"/>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238123</xdr:colOff>
      <xdr:row>3</xdr:row>
      <xdr:rowOff>35719</xdr:rowOff>
    </xdr:from>
    <xdr:to>
      <xdr:col>6</xdr:col>
      <xdr:colOff>357186</xdr:colOff>
      <xdr:row>3</xdr:row>
      <xdr:rowOff>154781</xdr:rowOff>
    </xdr:to>
    <xdr:sp macro="" textlink="">
      <xdr:nvSpPr>
        <xdr:cNvPr id="41" name="Oval 40"/>
        <xdr:cNvSpPr/>
      </xdr:nvSpPr>
      <xdr:spPr>
        <a:xfrm>
          <a:off x="6417467" y="1226344"/>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247648</xdr:colOff>
      <xdr:row>31</xdr:row>
      <xdr:rowOff>33339</xdr:rowOff>
    </xdr:from>
    <xdr:to>
      <xdr:col>6</xdr:col>
      <xdr:colOff>366711</xdr:colOff>
      <xdr:row>31</xdr:row>
      <xdr:rowOff>152401</xdr:rowOff>
    </xdr:to>
    <xdr:sp macro="" textlink="">
      <xdr:nvSpPr>
        <xdr:cNvPr id="42" name="Oval 41"/>
        <xdr:cNvSpPr/>
      </xdr:nvSpPr>
      <xdr:spPr>
        <a:xfrm>
          <a:off x="6426992" y="6807995"/>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233362</xdr:colOff>
      <xdr:row>25</xdr:row>
      <xdr:rowOff>30957</xdr:rowOff>
    </xdr:from>
    <xdr:to>
      <xdr:col>12</xdr:col>
      <xdr:colOff>352425</xdr:colOff>
      <xdr:row>25</xdr:row>
      <xdr:rowOff>150019</xdr:rowOff>
    </xdr:to>
    <xdr:sp macro="" textlink="">
      <xdr:nvSpPr>
        <xdr:cNvPr id="43" name="Oval 42"/>
        <xdr:cNvSpPr/>
      </xdr:nvSpPr>
      <xdr:spPr>
        <a:xfrm>
          <a:off x="10734675" y="5591176"/>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254794</xdr:colOff>
      <xdr:row>25</xdr:row>
      <xdr:rowOff>40483</xdr:rowOff>
    </xdr:from>
    <xdr:to>
      <xdr:col>10</xdr:col>
      <xdr:colOff>373857</xdr:colOff>
      <xdr:row>25</xdr:row>
      <xdr:rowOff>159545</xdr:rowOff>
    </xdr:to>
    <xdr:sp macro="" textlink="">
      <xdr:nvSpPr>
        <xdr:cNvPr id="44" name="Oval 43"/>
        <xdr:cNvSpPr/>
      </xdr:nvSpPr>
      <xdr:spPr>
        <a:xfrm>
          <a:off x="9315450" y="5600702"/>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240505</xdr:colOff>
      <xdr:row>25</xdr:row>
      <xdr:rowOff>38100</xdr:rowOff>
    </xdr:from>
    <xdr:to>
      <xdr:col>8</xdr:col>
      <xdr:colOff>359568</xdr:colOff>
      <xdr:row>25</xdr:row>
      <xdr:rowOff>157162</xdr:rowOff>
    </xdr:to>
    <xdr:sp macro="" textlink="">
      <xdr:nvSpPr>
        <xdr:cNvPr id="45" name="Oval 44"/>
        <xdr:cNvSpPr/>
      </xdr:nvSpPr>
      <xdr:spPr>
        <a:xfrm>
          <a:off x="7860505" y="5598319"/>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238124</xdr:colOff>
      <xdr:row>25</xdr:row>
      <xdr:rowOff>35720</xdr:rowOff>
    </xdr:from>
    <xdr:to>
      <xdr:col>6</xdr:col>
      <xdr:colOff>357187</xdr:colOff>
      <xdr:row>25</xdr:row>
      <xdr:rowOff>154782</xdr:rowOff>
    </xdr:to>
    <xdr:sp macro="" textlink="">
      <xdr:nvSpPr>
        <xdr:cNvPr id="46" name="Oval 45"/>
        <xdr:cNvSpPr/>
      </xdr:nvSpPr>
      <xdr:spPr>
        <a:xfrm>
          <a:off x="6417468" y="5595939"/>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259556</xdr:colOff>
      <xdr:row>20</xdr:row>
      <xdr:rowOff>33339</xdr:rowOff>
    </xdr:from>
    <xdr:to>
      <xdr:col>10</xdr:col>
      <xdr:colOff>378619</xdr:colOff>
      <xdr:row>20</xdr:row>
      <xdr:rowOff>152401</xdr:rowOff>
    </xdr:to>
    <xdr:sp macro="" textlink="">
      <xdr:nvSpPr>
        <xdr:cNvPr id="47" name="Oval 46"/>
        <xdr:cNvSpPr/>
      </xdr:nvSpPr>
      <xdr:spPr>
        <a:xfrm>
          <a:off x="9320212" y="4605339"/>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233361</xdr:colOff>
      <xdr:row>20</xdr:row>
      <xdr:rowOff>19052</xdr:rowOff>
    </xdr:from>
    <xdr:to>
      <xdr:col>8</xdr:col>
      <xdr:colOff>352424</xdr:colOff>
      <xdr:row>20</xdr:row>
      <xdr:rowOff>138114</xdr:rowOff>
    </xdr:to>
    <xdr:sp macro="" textlink="">
      <xdr:nvSpPr>
        <xdr:cNvPr id="48" name="Oval 47"/>
        <xdr:cNvSpPr/>
      </xdr:nvSpPr>
      <xdr:spPr>
        <a:xfrm>
          <a:off x="7853361" y="4591052"/>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254793</xdr:colOff>
      <xdr:row>21</xdr:row>
      <xdr:rowOff>40483</xdr:rowOff>
    </xdr:from>
    <xdr:to>
      <xdr:col>6</xdr:col>
      <xdr:colOff>373856</xdr:colOff>
      <xdr:row>21</xdr:row>
      <xdr:rowOff>159545</xdr:rowOff>
    </xdr:to>
    <xdr:sp macro="" textlink="">
      <xdr:nvSpPr>
        <xdr:cNvPr id="49" name="Oval 48"/>
        <xdr:cNvSpPr/>
      </xdr:nvSpPr>
      <xdr:spPr>
        <a:xfrm>
          <a:off x="6434137" y="4802983"/>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252412</xdr:colOff>
      <xdr:row>20</xdr:row>
      <xdr:rowOff>26195</xdr:rowOff>
    </xdr:from>
    <xdr:to>
      <xdr:col>6</xdr:col>
      <xdr:colOff>371475</xdr:colOff>
      <xdr:row>20</xdr:row>
      <xdr:rowOff>145257</xdr:rowOff>
    </xdr:to>
    <xdr:sp macro="" textlink="">
      <xdr:nvSpPr>
        <xdr:cNvPr id="50" name="Oval 49"/>
        <xdr:cNvSpPr/>
      </xdr:nvSpPr>
      <xdr:spPr>
        <a:xfrm>
          <a:off x="6431756" y="4598195"/>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238124</xdr:colOff>
      <xdr:row>18</xdr:row>
      <xdr:rowOff>35721</xdr:rowOff>
    </xdr:from>
    <xdr:to>
      <xdr:col>6</xdr:col>
      <xdr:colOff>357187</xdr:colOff>
      <xdr:row>18</xdr:row>
      <xdr:rowOff>154783</xdr:rowOff>
    </xdr:to>
    <xdr:sp macro="" textlink="">
      <xdr:nvSpPr>
        <xdr:cNvPr id="51" name="Oval 50"/>
        <xdr:cNvSpPr/>
      </xdr:nvSpPr>
      <xdr:spPr>
        <a:xfrm>
          <a:off x="6417468" y="4226721"/>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235742</xdr:colOff>
      <xdr:row>14</xdr:row>
      <xdr:rowOff>21433</xdr:rowOff>
    </xdr:from>
    <xdr:to>
      <xdr:col>12</xdr:col>
      <xdr:colOff>354805</xdr:colOff>
      <xdr:row>14</xdr:row>
      <xdr:rowOff>140495</xdr:rowOff>
    </xdr:to>
    <xdr:sp macro="" textlink="">
      <xdr:nvSpPr>
        <xdr:cNvPr id="52" name="Oval 51"/>
        <xdr:cNvSpPr/>
      </xdr:nvSpPr>
      <xdr:spPr>
        <a:xfrm>
          <a:off x="10737055" y="3414714"/>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221456</xdr:colOff>
      <xdr:row>14</xdr:row>
      <xdr:rowOff>30958</xdr:rowOff>
    </xdr:from>
    <xdr:to>
      <xdr:col>6</xdr:col>
      <xdr:colOff>340519</xdr:colOff>
      <xdr:row>14</xdr:row>
      <xdr:rowOff>150020</xdr:rowOff>
    </xdr:to>
    <xdr:sp macro="" textlink="">
      <xdr:nvSpPr>
        <xdr:cNvPr id="53" name="Oval 52"/>
        <xdr:cNvSpPr/>
      </xdr:nvSpPr>
      <xdr:spPr>
        <a:xfrm>
          <a:off x="6400800" y="3424239"/>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242887</xdr:colOff>
      <xdr:row>4</xdr:row>
      <xdr:rowOff>40483</xdr:rowOff>
    </xdr:from>
    <xdr:to>
      <xdr:col>6</xdr:col>
      <xdr:colOff>361950</xdr:colOff>
      <xdr:row>4</xdr:row>
      <xdr:rowOff>159545</xdr:rowOff>
    </xdr:to>
    <xdr:sp macro="" textlink="">
      <xdr:nvSpPr>
        <xdr:cNvPr id="54" name="Oval 53"/>
        <xdr:cNvSpPr/>
      </xdr:nvSpPr>
      <xdr:spPr>
        <a:xfrm>
          <a:off x="6422231" y="1421608"/>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240507</xdr:colOff>
      <xdr:row>3</xdr:row>
      <xdr:rowOff>26195</xdr:rowOff>
    </xdr:from>
    <xdr:to>
      <xdr:col>8</xdr:col>
      <xdr:colOff>359570</xdr:colOff>
      <xdr:row>3</xdr:row>
      <xdr:rowOff>145257</xdr:rowOff>
    </xdr:to>
    <xdr:sp macro="" textlink="">
      <xdr:nvSpPr>
        <xdr:cNvPr id="55" name="Oval 54"/>
        <xdr:cNvSpPr/>
      </xdr:nvSpPr>
      <xdr:spPr>
        <a:xfrm>
          <a:off x="7860507" y="1216820"/>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250030</xdr:colOff>
      <xdr:row>14</xdr:row>
      <xdr:rowOff>35721</xdr:rowOff>
    </xdr:from>
    <xdr:to>
      <xdr:col>8</xdr:col>
      <xdr:colOff>369093</xdr:colOff>
      <xdr:row>14</xdr:row>
      <xdr:rowOff>154783</xdr:rowOff>
    </xdr:to>
    <xdr:sp macro="" textlink="">
      <xdr:nvSpPr>
        <xdr:cNvPr id="56" name="Oval 55"/>
        <xdr:cNvSpPr/>
      </xdr:nvSpPr>
      <xdr:spPr>
        <a:xfrm>
          <a:off x="7870030" y="3429002"/>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247650</xdr:colOff>
      <xdr:row>13</xdr:row>
      <xdr:rowOff>33339</xdr:rowOff>
    </xdr:from>
    <xdr:to>
      <xdr:col>8</xdr:col>
      <xdr:colOff>366713</xdr:colOff>
      <xdr:row>13</xdr:row>
      <xdr:rowOff>152401</xdr:rowOff>
    </xdr:to>
    <xdr:sp macro="" textlink="">
      <xdr:nvSpPr>
        <xdr:cNvPr id="57" name="Oval 56"/>
        <xdr:cNvSpPr/>
      </xdr:nvSpPr>
      <xdr:spPr>
        <a:xfrm>
          <a:off x="7867650" y="3236120"/>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221455</xdr:colOff>
      <xdr:row>4</xdr:row>
      <xdr:rowOff>30957</xdr:rowOff>
    </xdr:from>
    <xdr:to>
      <xdr:col>8</xdr:col>
      <xdr:colOff>340518</xdr:colOff>
      <xdr:row>4</xdr:row>
      <xdr:rowOff>150019</xdr:rowOff>
    </xdr:to>
    <xdr:sp macro="" textlink="">
      <xdr:nvSpPr>
        <xdr:cNvPr id="58" name="Oval 57"/>
        <xdr:cNvSpPr/>
      </xdr:nvSpPr>
      <xdr:spPr>
        <a:xfrm>
          <a:off x="7841455" y="1412082"/>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254793</xdr:colOff>
      <xdr:row>11</xdr:row>
      <xdr:rowOff>40482</xdr:rowOff>
    </xdr:from>
    <xdr:to>
      <xdr:col>10</xdr:col>
      <xdr:colOff>373856</xdr:colOff>
      <xdr:row>11</xdr:row>
      <xdr:rowOff>159544</xdr:rowOff>
    </xdr:to>
    <xdr:sp macro="" textlink="">
      <xdr:nvSpPr>
        <xdr:cNvPr id="59" name="Oval 58"/>
        <xdr:cNvSpPr/>
      </xdr:nvSpPr>
      <xdr:spPr>
        <a:xfrm>
          <a:off x="9315449" y="2826545"/>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252411</xdr:colOff>
      <xdr:row>10</xdr:row>
      <xdr:rowOff>38102</xdr:rowOff>
    </xdr:from>
    <xdr:to>
      <xdr:col>10</xdr:col>
      <xdr:colOff>371474</xdr:colOff>
      <xdr:row>10</xdr:row>
      <xdr:rowOff>157164</xdr:rowOff>
    </xdr:to>
    <xdr:sp macro="" textlink="">
      <xdr:nvSpPr>
        <xdr:cNvPr id="60" name="Oval 59"/>
        <xdr:cNvSpPr/>
      </xdr:nvSpPr>
      <xdr:spPr>
        <a:xfrm>
          <a:off x="9313067" y="2633665"/>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250030</xdr:colOff>
      <xdr:row>21</xdr:row>
      <xdr:rowOff>35720</xdr:rowOff>
    </xdr:from>
    <xdr:to>
      <xdr:col>12</xdr:col>
      <xdr:colOff>369093</xdr:colOff>
      <xdr:row>21</xdr:row>
      <xdr:rowOff>154782</xdr:rowOff>
    </xdr:to>
    <xdr:sp macro="" textlink="">
      <xdr:nvSpPr>
        <xdr:cNvPr id="61" name="Oval 60"/>
        <xdr:cNvSpPr/>
      </xdr:nvSpPr>
      <xdr:spPr>
        <a:xfrm>
          <a:off x="10751343" y="4798220"/>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235742</xdr:colOff>
      <xdr:row>20</xdr:row>
      <xdr:rowOff>21433</xdr:rowOff>
    </xdr:from>
    <xdr:to>
      <xdr:col>12</xdr:col>
      <xdr:colOff>354805</xdr:colOff>
      <xdr:row>20</xdr:row>
      <xdr:rowOff>140495</xdr:rowOff>
    </xdr:to>
    <xdr:sp macro="" textlink="">
      <xdr:nvSpPr>
        <xdr:cNvPr id="62" name="Oval 61"/>
        <xdr:cNvSpPr/>
      </xdr:nvSpPr>
      <xdr:spPr>
        <a:xfrm>
          <a:off x="10737055" y="4593433"/>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221455</xdr:colOff>
      <xdr:row>3</xdr:row>
      <xdr:rowOff>42864</xdr:rowOff>
    </xdr:from>
    <xdr:to>
      <xdr:col>10</xdr:col>
      <xdr:colOff>340518</xdr:colOff>
      <xdr:row>3</xdr:row>
      <xdr:rowOff>161926</xdr:rowOff>
    </xdr:to>
    <xdr:sp macro="" textlink="">
      <xdr:nvSpPr>
        <xdr:cNvPr id="63" name="Oval 62"/>
        <xdr:cNvSpPr/>
      </xdr:nvSpPr>
      <xdr:spPr>
        <a:xfrm>
          <a:off x="9282111" y="1233489"/>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230981</xdr:colOff>
      <xdr:row>4</xdr:row>
      <xdr:rowOff>40483</xdr:rowOff>
    </xdr:from>
    <xdr:to>
      <xdr:col>10</xdr:col>
      <xdr:colOff>350044</xdr:colOff>
      <xdr:row>4</xdr:row>
      <xdr:rowOff>159545</xdr:rowOff>
    </xdr:to>
    <xdr:sp macro="" textlink="">
      <xdr:nvSpPr>
        <xdr:cNvPr id="64" name="Oval 63"/>
        <xdr:cNvSpPr/>
      </xdr:nvSpPr>
      <xdr:spPr>
        <a:xfrm>
          <a:off x="9291637" y="1421608"/>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264318</xdr:colOff>
      <xdr:row>4</xdr:row>
      <xdr:rowOff>38102</xdr:rowOff>
    </xdr:from>
    <xdr:to>
      <xdr:col>12</xdr:col>
      <xdr:colOff>383381</xdr:colOff>
      <xdr:row>4</xdr:row>
      <xdr:rowOff>157164</xdr:rowOff>
    </xdr:to>
    <xdr:sp macro="" textlink="">
      <xdr:nvSpPr>
        <xdr:cNvPr id="65" name="Oval 64"/>
        <xdr:cNvSpPr/>
      </xdr:nvSpPr>
      <xdr:spPr>
        <a:xfrm>
          <a:off x="10765631" y="1419227"/>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238125</xdr:colOff>
      <xdr:row>6</xdr:row>
      <xdr:rowOff>35720</xdr:rowOff>
    </xdr:from>
    <xdr:to>
      <xdr:col>12</xdr:col>
      <xdr:colOff>357188</xdr:colOff>
      <xdr:row>6</xdr:row>
      <xdr:rowOff>154782</xdr:rowOff>
    </xdr:to>
    <xdr:sp macro="" textlink="">
      <xdr:nvSpPr>
        <xdr:cNvPr id="66" name="Oval 65"/>
        <xdr:cNvSpPr/>
      </xdr:nvSpPr>
      <xdr:spPr>
        <a:xfrm>
          <a:off x="10739438" y="1833564"/>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247649</xdr:colOff>
      <xdr:row>3</xdr:row>
      <xdr:rowOff>21432</xdr:rowOff>
    </xdr:from>
    <xdr:to>
      <xdr:col>12</xdr:col>
      <xdr:colOff>366712</xdr:colOff>
      <xdr:row>3</xdr:row>
      <xdr:rowOff>140494</xdr:rowOff>
    </xdr:to>
    <xdr:sp macro="" textlink="">
      <xdr:nvSpPr>
        <xdr:cNvPr id="67" name="Oval 66"/>
        <xdr:cNvSpPr/>
      </xdr:nvSpPr>
      <xdr:spPr>
        <a:xfrm>
          <a:off x="10748962" y="1212057"/>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233362</xdr:colOff>
      <xdr:row>24</xdr:row>
      <xdr:rowOff>19050</xdr:rowOff>
    </xdr:from>
    <xdr:to>
      <xdr:col>12</xdr:col>
      <xdr:colOff>352425</xdr:colOff>
      <xdr:row>24</xdr:row>
      <xdr:rowOff>138112</xdr:rowOff>
    </xdr:to>
    <xdr:sp macro="" textlink="">
      <xdr:nvSpPr>
        <xdr:cNvPr id="68" name="Oval 67"/>
        <xdr:cNvSpPr/>
      </xdr:nvSpPr>
      <xdr:spPr>
        <a:xfrm>
          <a:off x="10734675" y="5388769"/>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221455</xdr:colOff>
      <xdr:row>47</xdr:row>
      <xdr:rowOff>30958</xdr:rowOff>
    </xdr:from>
    <xdr:to>
      <xdr:col>6</xdr:col>
      <xdr:colOff>340518</xdr:colOff>
      <xdr:row>47</xdr:row>
      <xdr:rowOff>150020</xdr:rowOff>
    </xdr:to>
    <xdr:sp macro="" textlink="">
      <xdr:nvSpPr>
        <xdr:cNvPr id="69" name="Oval 68"/>
        <xdr:cNvSpPr/>
      </xdr:nvSpPr>
      <xdr:spPr>
        <a:xfrm>
          <a:off x="6400799" y="9925052"/>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242886</xdr:colOff>
      <xdr:row>42</xdr:row>
      <xdr:rowOff>40482</xdr:rowOff>
    </xdr:from>
    <xdr:to>
      <xdr:col>6</xdr:col>
      <xdr:colOff>361949</xdr:colOff>
      <xdr:row>42</xdr:row>
      <xdr:rowOff>159544</xdr:rowOff>
    </xdr:to>
    <xdr:sp macro="" textlink="">
      <xdr:nvSpPr>
        <xdr:cNvPr id="70" name="Oval 69"/>
        <xdr:cNvSpPr/>
      </xdr:nvSpPr>
      <xdr:spPr>
        <a:xfrm>
          <a:off x="6422230" y="8946357"/>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252410</xdr:colOff>
      <xdr:row>33</xdr:row>
      <xdr:rowOff>38102</xdr:rowOff>
    </xdr:from>
    <xdr:to>
      <xdr:col>6</xdr:col>
      <xdr:colOff>371473</xdr:colOff>
      <xdr:row>33</xdr:row>
      <xdr:rowOff>157164</xdr:rowOff>
    </xdr:to>
    <xdr:sp macro="" textlink="">
      <xdr:nvSpPr>
        <xdr:cNvPr id="71" name="Oval 70"/>
        <xdr:cNvSpPr/>
      </xdr:nvSpPr>
      <xdr:spPr>
        <a:xfrm>
          <a:off x="6431754" y="7193758"/>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250030</xdr:colOff>
      <xdr:row>32</xdr:row>
      <xdr:rowOff>35720</xdr:rowOff>
    </xdr:from>
    <xdr:to>
      <xdr:col>6</xdr:col>
      <xdr:colOff>369093</xdr:colOff>
      <xdr:row>32</xdr:row>
      <xdr:rowOff>154782</xdr:rowOff>
    </xdr:to>
    <xdr:sp macro="" textlink="">
      <xdr:nvSpPr>
        <xdr:cNvPr id="72" name="Oval 71"/>
        <xdr:cNvSpPr/>
      </xdr:nvSpPr>
      <xdr:spPr>
        <a:xfrm>
          <a:off x="6429374" y="7000876"/>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235741</xdr:colOff>
      <xdr:row>40</xdr:row>
      <xdr:rowOff>33338</xdr:rowOff>
    </xdr:from>
    <xdr:to>
      <xdr:col>6</xdr:col>
      <xdr:colOff>354804</xdr:colOff>
      <xdr:row>40</xdr:row>
      <xdr:rowOff>152400</xdr:rowOff>
    </xdr:to>
    <xdr:sp macro="" textlink="">
      <xdr:nvSpPr>
        <xdr:cNvPr id="73" name="Oval 72"/>
        <xdr:cNvSpPr/>
      </xdr:nvSpPr>
      <xdr:spPr>
        <a:xfrm>
          <a:off x="6415085" y="8558213"/>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233361</xdr:colOff>
      <xdr:row>38</xdr:row>
      <xdr:rowOff>30959</xdr:rowOff>
    </xdr:from>
    <xdr:to>
      <xdr:col>6</xdr:col>
      <xdr:colOff>352424</xdr:colOff>
      <xdr:row>38</xdr:row>
      <xdr:rowOff>150021</xdr:rowOff>
    </xdr:to>
    <xdr:sp macro="" textlink="">
      <xdr:nvSpPr>
        <xdr:cNvPr id="74" name="Oval 73"/>
        <xdr:cNvSpPr/>
      </xdr:nvSpPr>
      <xdr:spPr>
        <a:xfrm>
          <a:off x="6412705" y="8174834"/>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242886</xdr:colOff>
      <xdr:row>36</xdr:row>
      <xdr:rowOff>52390</xdr:rowOff>
    </xdr:from>
    <xdr:to>
      <xdr:col>6</xdr:col>
      <xdr:colOff>361949</xdr:colOff>
      <xdr:row>36</xdr:row>
      <xdr:rowOff>171452</xdr:rowOff>
    </xdr:to>
    <xdr:sp macro="" textlink="">
      <xdr:nvSpPr>
        <xdr:cNvPr id="75" name="Oval 74"/>
        <xdr:cNvSpPr/>
      </xdr:nvSpPr>
      <xdr:spPr>
        <a:xfrm>
          <a:off x="6422230" y="7815265"/>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240506</xdr:colOff>
      <xdr:row>37</xdr:row>
      <xdr:rowOff>38101</xdr:rowOff>
    </xdr:from>
    <xdr:to>
      <xdr:col>6</xdr:col>
      <xdr:colOff>359569</xdr:colOff>
      <xdr:row>37</xdr:row>
      <xdr:rowOff>157163</xdr:rowOff>
    </xdr:to>
    <xdr:sp macro="" textlink="">
      <xdr:nvSpPr>
        <xdr:cNvPr id="76" name="Oval 75"/>
        <xdr:cNvSpPr/>
      </xdr:nvSpPr>
      <xdr:spPr>
        <a:xfrm>
          <a:off x="6419850" y="7991476"/>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238123</xdr:colOff>
      <xdr:row>42</xdr:row>
      <xdr:rowOff>35721</xdr:rowOff>
    </xdr:from>
    <xdr:to>
      <xdr:col>12</xdr:col>
      <xdr:colOff>357186</xdr:colOff>
      <xdr:row>42</xdr:row>
      <xdr:rowOff>154783</xdr:rowOff>
    </xdr:to>
    <xdr:sp macro="" textlink="">
      <xdr:nvSpPr>
        <xdr:cNvPr id="77" name="Oval 76"/>
        <xdr:cNvSpPr/>
      </xdr:nvSpPr>
      <xdr:spPr>
        <a:xfrm>
          <a:off x="10739436" y="8941596"/>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235741</xdr:colOff>
      <xdr:row>41</xdr:row>
      <xdr:rowOff>33339</xdr:rowOff>
    </xdr:from>
    <xdr:to>
      <xdr:col>12</xdr:col>
      <xdr:colOff>354804</xdr:colOff>
      <xdr:row>41</xdr:row>
      <xdr:rowOff>152401</xdr:rowOff>
    </xdr:to>
    <xdr:sp macro="" textlink="">
      <xdr:nvSpPr>
        <xdr:cNvPr id="78" name="Oval 77"/>
        <xdr:cNvSpPr/>
      </xdr:nvSpPr>
      <xdr:spPr>
        <a:xfrm>
          <a:off x="10737054" y="8748714"/>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233360</xdr:colOff>
      <xdr:row>40</xdr:row>
      <xdr:rowOff>30957</xdr:rowOff>
    </xdr:from>
    <xdr:to>
      <xdr:col>12</xdr:col>
      <xdr:colOff>352423</xdr:colOff>
      <xdr:row>40</xdr:row>
      <xdr:rowOff>150019</xdr:rowOff>
    </xdr:to>
    <xdr:sp macro="" textlink="">
      <xdr:nvSpPr>
        <xdr:cNvPr id="79" name="Oval 78"/>
        <xdr:cNvSpPr/>
      </xdr:nvSpPr>
      <xdr:spPr>
        <a:xfrm>
          <a:off x="10734673" y="8555832"/>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242886</xdr:colOff>
      <xdr:row>38</xdr:row>
      <xdr:rowOff>28577</xdr:rowOff>
    </xdr:from>
    <xdr:to>
      <xdr:col>12</xdr:col>
      <xdr:colOff>361949</xdr:colOff>
      <xdr:row>38</xdr:row>
      <xdr:rowOff>147639</xdr:rowOff>
    </xdr:to>
    <xdr:sp macro="" textlink="">
      <xdr:nvSpPr>
        <xdr:cNvPr id="80" name="Oval 79"/>
        <xdr:cNvSpPr/>
      </xdr:nvSpPr>
      <xdr:spPr>
        <a:xfrm>
          <a:off x="10744199" y="8172452"/>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240504</xdr:colOff>
      <xdr:row>37</xdr:row>
      <xdr:rowOff>38101</xdr:rowOff>
    </xdr:from>
    <xdr:to>
      <xdr:col>12</xdr:col>
      <xdr:colOff>359567</xdr:colOff>
      <xdr:row>37</xdr:row>
      <xdr:rowOff>157163</xdr:rowOff>
    </xdr:to>
    <xdr:sp macro="" textlink="">
      <xdr:nvSpPr>
        <xdr:cNvPr id="81" name="Oval 80"/>
        <xdr:cNvSpPr/>
      </xdr:nvSpPr>
      <xdr:spPr>
        <a:xfrm>
          <a:off x="10741817" y="7991476"/>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238123</xdr:colOff>
      <xdr:row>36</xdr:row>
      <xdr:rowOff>35720</xdr:rowOff>
    </xdr:from>
    <xdr:to>
      <xdr:col>12</xdr:col>
      <xdr:colOff>357186</xdr:colOff>
      <xdr:row>36</xdr:row>
      <xdr:rowOff>154782</xdr:rowOff>
    </xdr:to>
    <xdr:sp macro="" textlink="">
      <xdr:nvSpPr>
        <xdr:cNvPr id="82" name="Oval 81"/>
        <xdr:cNvSpPr/>
      </xdr:nvSpPr>
      <xdr:spPr>
        <a:xfrm>
          <a:off x="10739436" y="7798595"/>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235742</xdr:colOff>
      <xdr:row>38</xdr:row>
      <xdr:rowOff>33338</xdr:rowOff>
    </xdr:from>
    <xdr:to>
      <xdr:col>10</xdr:col>
      <xdr:colOff>354805</xdr:colOff>
      <xdr:row>38</xdr:row>
      <xdr:rowOff>152400</xdr:rowOff>
    </xdr:to>
    <xdr:sp macro="" textlink="">
      <xdr:nvSpPr>
        <xdr:cNvPr id="83" name="Oval 82"/>
        <xdr:cNvSpPr/>
      </xdr:nvSpPr>
      <xdr:spPr>
        <a:xfrm>
          <a:off x="9296398" y="8177213"/>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233360</xdr:colOff>
      <xdr:row>37</xdr:row>
      <xdr:rowOff>30958</xdr:rowOff>
    </xdr:from>
    <xdr:to>
      <xdr:col>10</xdr:col>
      <xdr:colOff>352423</xdr:colOff>
      <xdr:row>37</xdr:row>
      <xdr:rowOff>150020</xdr:rowOff>
    </xdr:to>
    <xdr:sp macro="" textlink="">
      <xdr:nvSpPr>
        <xdr:cNvPr id="84" name="Oval 83"/>
        <xdr:cNvSpPr/>
      </xdr:nvSpPr>
      <xdr:spPr>
        <a:xfrm>
          <a:off x="9294016" y="7984333"/>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254791</xdr:colOff>
      <xdr:row>33</xdr:row>
      <xdr:rowOff>40482</xdr:rowOff>
    </xdr:from>
    <xdr:to>
      <xdr:col>10</xdr:col>
      <xdr:colOff>373854</xdr:colOff>
      <xdr:row>33</xdr:row>
      <xdr:rowOff>159544</xdr:rowOff>
    </xdr:to>
    <xdr:sp macro="" textlink="">
      <xdr:nvSpPr>
        <xdr:cNvPr id="85" name="Oval 84"/>
        <xdr:cNvSpPr/>
      </xdr:nvSpPr>
      <xdr:spPr>
        <a:xfrm>
          <a:off x="9315447" y="7196138"/>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240506</xdr:colOff>
      <xdr:row>32</xdr:row>
      <xdr:rowOff>38101</xdr:rowOff>
    </xdr:from>
    <xdr:to>
      <xdr:col>10</xdr:col>
      <xdr:colOff>359569</xdr:colOff>
      <xdr:row>32</xdr:row>
      <xdr:rowOff>157163</xdr:rowOff>
    </xdr:to>
    <xdr:sp macro="" textlink="">
      <xdr:nvSpPr>
        <xdr:cNvPr id="86" name="Oval 85"/>
        <xdr:cNvSpPr/>
      </xdr:nvSpPr>
      <xdr:spPr>
        <a:xfrm>
          <a:off x="9301162" y="7003257"/>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238124</xdr:colOff>
      <xdr:row>31</xdr:row>
      <xdr:rowOff>35721</xdr:rowOff>
    </xdr:from>
    <xdr:to>
      <xdr:col>10</xdr:col>
      <xdr:colOff>357187</xdr:colOff>
      <xdr:row>31</xdr:row>
      <xdr:rowOff>154783</xdr:rowOff>
    </xdr:to>
    <xdr:sp macro="" textlink="">
      <xdr:nvSpPr>
        <xdr:cNvPr id="87" name="Oval 86"/>
        <xdr:cNvSpPr/>
      </xdr:nvSpPr>
      <xdr:spPr>
        <a:xfrm>
          <a:off x="9298780" y="6810377"/>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247648</xdr:colOff>
      <xdr:row>33</xdr:row>
      <xdr:rowOff>21433</xdr:rowOff>
    </xdr:from>
    <xdr:to>
      <xdr:col>12</xdr:col>
      <xdr:colOff>366711</xdr:colOff>
      <xdr:row>33</xdr:row>
      <xdr:rowOff>140495</xdr:rowOff>
    </xdr:to>
    <xdr:sp macro="" textlink="">
      <xdr:nvSpPr>
        <xdr:cNvPr id="88" name="Oval 87"/>
        <xdr:cNvSpPr/>
      </xdr:nvSpPr>
      <xdr:spPr>
        <a:xfrm>
          <a:off x="10748961" y="7177089"/>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233361</xdr:colOff>
      <xdr:row>32</xdr:row>
      <xdr:rowOff>30958</xdr:rowOff>
    </xdr:from>
    <xdr:to>
      <xdr:col>12</xdr:col>
      <xdr:colOff>352424</xdr:colOff>
      <xdr:row>32</xdr:row>
      <xdr:rowOff>150020</xdr:rowOff>
    </xdr:to>
    <xdr:sp macro="" textlink="">
      <xdr:nvSpPr>
        <xdr:cNvPr id="89" name="Oval 88"/>
        <xdr:cNvSpPr/>
      </xdr:nvSpPr>
      <xdr:spPr>
        <a:xfrm>
          <a:off x="10734674" y="6996114"/>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242885</xdr:colOff>
      <xdr:row>31</xdr:row>
      <xdr:rowOff>40483</xdr:rowOff>
    </xdr:from>
    <xdr:to>
      <xdr:col>12</xdr:col>
      <xdr:colOff>361948</xdr:colOff>
      <xdr:row>31</xdr:row>
      <xdr:rowOff>159545</xdr:rowOff>
    </xdr:to>
    <xdr:sp macro="" textlink="">
      <xdr:nvSpPr>
        <xdr:cNvPr id="90" name="Oval 89"/>
        <xdr:cNvSpPr/>
      </xdr:nvSpPr>
      <xdr:spPr>
        <a:xfrm>
          <a:off x="10744198" y="6815139"/>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242886</xdr:colOff>
      <xdr:row>47</xdr:row>
      <xdr:rowOff>28577</xdr:rowOff>
    </xdr:from>
    <xdr:to>
      <xdr:col>12</xdr:col>
      <xdr:colOff>361949</xdr:colOff>
      <xdr:row>47</xdr:row>
      <xdr:rowOff>147639</xdr:rowOff>
    </xdr:to>
    <xdr:sp macro="" textlink="">
      <xdr:nvSpPr>
        <xdr:cNvPr id="91" name="Oval 90"/>
        <xdr:cNvSpPr/>
      </xdr:nvSpPr>
      <xdr:spPr>
        <a:xfrm>
          <a:off x="10744199" y="9922671"/>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240505</xdr:colOff>
      <xdr:row>52</xdr:row>
      <xdr:rowOff>38102</xdr:rowOff>
    </xdr:from>
    <xdr:to>
      <xdr:col>12</xdr:col>
      <xdr:colOff>359568</xdr:colOff>
      <xdr:row>52</xdr:row>
      <xdr:rowOff>157164</xdr:rowOff>
    </xdr:to>
    <xdr:sp macro="" textlink="">
      <xdr:nvSpPr>
        <xdr:cNvPr id="92" name="Oval 91"/>
        <xdr:cNvSpPr/>
      </xdr:nvSpPr>
      <xdr:spPr>
        <a:xfrm>
          <a:off x="10741818" y="10920415"/>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238123</xdr:colOff>
      <xdr:row>51</xdr:row>
      <xdr:rowOff>35720</xdr:rowOff>
    </xdr:from>
    <xdr:to>
      <xdr:col>12</xdr:col>
      <xdr:colOff>357186</xdr:colOff>
      <xdr:row>51</xdr:row>
      <xdr:rowOff>154782</xdr:rowOff>
    </xdr:to>
    <xdr:sp macro="" textlink="">
      <xdr:nvSpPr>
        <xdr:cNvPr id="93" name="Oval 92"/>
        <xdr:cNvSpPr/>
      </xdr:nvSpPr>
      <xdr:spPr>
        <a:xfrm>
          <a:off x="10739436" y="10727533"/>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235744</xdr:colOff>
      <xdr:row>50</xdr:row>
      <xdr:rowOff>33341</xdr:rowOff>
    </xdr:from>
    <xdr:to>
      <xdr:col>12</xdr:col>
      <xdr:colOff>354807</xdr:colOff>
      <xdr:row>50</xdr:row>
      <xdr:rowOff>152403</xdr:rowOff>
    </xdr:to>
    <xdr:sp macro="" textlink="">
      <xdr:nvSpPr>
        <xdr:cNvPr id="94" name="Oval 93"/>
        <xdr:cNvSpPr/>
      </xdr:nvSpPr>
      <xdr:spPr>
        <a:xfrm>
          <a:off x="10737057" y="10534654"/>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221454</xdr:colOff>
      <xdr:row>48</xdr:row>
      <xdr:rowOff>30958</xdr:rowOff>
    </xdr:from>
    <xdr:to>
      <xdr:col>12</xdr:col>
      <xdr:colOff>340517</xdr:colOff>
      <xdr:row>48</xdr:row>
      <xdr:rowOff>150020</xdr:rowOff>
    </xdr:to>
    <xdr:sp macro="" textlink="">
      <xdr:nvSpPr>
        <xdr:cNvPr id="95" name="Oval 94"/>
        <xdr:cNvSpPr/>
      </xdr:nvSpPr>
      <xdr:spPr>
        <a:xfrm>
          <a:off x="10722767" y="10115552"/>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230980</xdr:colOff>
      <xdr:row>48</xdr:row>
      <xdr:rowOff>40482</xdr:rowOff>
    </xdr:from>
    <xdr:to>
      <xdr:col>6</xdr:col>
      <xdr:colOff>350043</xdr:colOff>
      <xdr:row>48</xdr:row>
      <xdr:rowOff>159544</xdr:rowOff>
    </xdr:to>
    <xdr:sp macro="" textlink="">
      <xdr:nvSpPr>
        <xdr:cNvPr id="96" name="Oval 95"/>
        <xdr:cNvSpPr/>
      </xdr:nvSpPr>
      <xdr:spPr>
        <a:xfrm>
          <a:off x="6410324" y="10125076"/>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264318</xdr:colOff>
      <xdr:row>52</xdr:row>
      <xdr:rowOff>26195</xdr:rowOff>
    </xdr:from>
    <xdr:to>
      <xdr:col>6</xdr:col>
      <xdr:colOff>383381</xdr:colOff>
      <xdr:row>52</xdr:row>
      <xdr:rowOff>145257</xdr:rowOff>
    </xdr:to>
    <xdr:sp macro="" textlink="">
      <xdr:nvSpPr>
        <xdr:cNvPr id="97" name="Oval 96"/>
        <xdr:cNvSpPr/>
      </xdr:nvSpPr>
      <xdr:spPr>
        <a:xfrm>
          <a:off x="6443662" y="10908508"/>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226217</xdr:colOff>
      <xdr:row>52</xdr:row>
      <xdr:rowOff>23814</xdr:rowOff>
    </xdr:from>
    <xdr:to>
      <xdr:col>8</xdr:col>
      <xdr:colOff>345280</xdr:colOff>
      <xdr:row>52</xdr:row>
      <xdr:rowOff>142876</xdr:rowOff>
    </xdr:to>
    <xdr:sp macro="" textlink="">
      <xdr:nvSpPr>
        <xdr:cNvPr id="98" name="Oval 97"/>
        <xdr:cNvSpPr/>
      </xdr:nvSpPr>
      <xdr:spPr>
        <a:xfrm>
          <a:off x="7846217" y="10906127"/>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154779</xdr:colOff>
      <xdr:row>54</xdr:row>
      <xdr:rowOff>35720</xdr:rowOff>
    </xdr:from>
    <xdr:to>
      <xdr:col>1</xdr:col>
      <xdr:colOff>273842</xdr:colOff>
      <xdr:row>54</xdr:row>
      <xdr:rowOff>154782</xdr:rowOff>
    </xdr:to>
    <xdr:sp macro="" textlink="">
      <xdr:nvSpPr>
        <xdr:cNvPr id="99" name="Oval 98"/>
        <xdr:cNvSpPr/>
      </xdr:nvSpPr>
      <xdr:spPr>
        <a:xfrm>
          <a:off x="750092" y="11310939"/>
          <a:ext cx="119063" cy="11906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235744</xdr:colOff>
      <xdr:row>39</xdr:row>
      <xdr:rowOff>21430</xdr:rowOff>
    </xdr:from>
    <xdr:to>
      <xdr:col>12</xdr:col>
      <xdr:colOff>390524</xdr:colOff>
      <xdr:row>39</xdr:row>
      <xdr:rowOff>150017</xdr:rowOff>
    </xdr:to>
    <xdr:sp macro="" textlink="">
      <xdr:nvSpPr>
        <xdr:cNvPr id="100" name="Pie 99"/>
        <xdr:cNvSpPr/>
      </xdr:nvSpPr>
      <xdr:spPr>
        <a:xfrm>
          <a:off x="10737057" y="8355805"/>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12</xdr:col>
      <xdr:colOff>257173</xdr:colOff>
      <xdr:row>34</xdr:row>
      <xdr:rowOff>30956</xdr:rowOff>
    </xdr:from>
    <xdr:to>
      <xdr:col>12</xdr:col>
      <xdr:colOff>411953</xdr:colOff>
      <xdr:row>34</xdr:row>
      <xdr:rowOff>159543</xdr:rowOff>
    </xdr:to>
    <xdr:sp macro="" textlink="">
      <xdr:nvSpPr>
        <xdr:cNvPr id="101" name="Pie 100"/>
        <xdr:cNvSpPr/>
      </xdr:nvSpPr>
      <xdr:spPr>
        <a:xfrm>
          <a:off x="10758486" y="7377112"/>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xdr:col>
      <xdr:colOff>171450</xdr:colOff>
      <xdr:row>55</xdr:row>
      <xdr:rowOff>16668</xdr:rowOff>
    </xdr:from>
    <xdr:to>
      <xdr:col>1</xdr:col>
      <xdr:colOff>326230</xdr:colOff>
      <xdr:row>55</xdr:row>
      <xdr:rowOff>145255</xdr:rowOff>
    </xdr:to>
    <xdr:sp macro="" textlink="">
      <xdr:nvSpPr>
        <xdr:cNvPr id="102" name="Pie 101"/>
        <xdr:cNvSpPr/>
      </xdr:nvSpPr>
      <xdr:spPr>
        <a:xfrm>
          <a:off x="766763" y="11482387"/>
          <a:ext cx="154780" cy="128587"/>
        </a:xfrm>
        <a:prstGeom prst="pie">
          <a:avLst>
            <a:gd name="adj1" fmla="val 5373041"/>
            <a:gd name="adj2" fmla="val 1620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ts118fs1.tt.local\projects\194-5628%20Beaver%20Creek%20RA\Analyses\Matrix\BCRA%20Prioritization%20Matrix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R Delineations"/>
      <sheetName val="BSR Rankings"/>
      <sheetName val="Periodicity Charts"/>
      <sheetName val="BC-1"/>
      <sheetName val="BC-1 Opp."/>
      <sheetName val="BC-2"/>
      <sheetName val="BC-2 Opp."/>
      <sheetName val="BC-3"/>
      <sheetName val="BC-3 Opp."/>
      <sheetName val="BC-4"/>
      <sheetName val="BC-4 Opp."/>
      <sheetName val="BC-5"/>
      <sheetName val="BC-5 Opp."/>
      <sheetName val="BC-6"/>
      <sheetName val="BC-6 Opp."/>
      <sheetName val="Opportunities Summary"/>
      <sheetName val="Fish References"/>
      <sheetName val="Climate"/>
      <sheetName val="LF Calculator"/>
      <sheetName val="NOAA LF'S"/>
    </sheetNames>
    <sheetDataSet>
      <sheetData sheetId="0"/>
      <sheetData sheetId="1"/>
      <sheetData sheetId="2"/>
      <sheetData sheetId="3"/>
      <sheetData sheetId="4">
        <row r="9">
          <cell r="U9" t="str">
            <v>Direct Action</v>
          </cell>
          <cell r="X9" t="str">
            <v>Full Restoration</v>
          </cell>
        </row>
        <row r="10">
          <cell r="U10" t="str">
            <v>Passive Effect</v>
          </cell>
          <cell r="X10" t="str">
            <v>Partial Restoration</v>
          </cell>
        </row>
        <row r="11">
          <cell r="X11" t="str">
            <v>Habitat Creation</v>
          </cell>
        </row>
        <row r="13">
          <cell r="U13" t="str">
            <v>Tier I</v>
          </cell>
        </row>
        <row r="14">
          <cell r="U14" t="str">
            <v>Tier II</v>
          </cell>
        </row>
        <row r="15">
          <cell r="U15" t="str">
            <v>Tier III</v>
          </cell>
        </row>
        <row r="16">
          <cell r="U16" t="str">
            <v>Node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view="pageBreakPreview" zoomScale="60" zoomScaleNormal="55" workbookViewId="0">
      <pane xSplit="5" ySplit="3" topLeftCell="F4" activePane="bottomRight" state="frozen"/>
      <selection pane="topRight" activeCell="D1" sqref="D1"/>
      <selection pane="bottomLeft" activeCell="A4" sqref="A4"/>
      <selection pane="bottomRight" sqref="A1:A3"/>
    </sheetView>
  </sheetViews>
  <sheetFormatPr defaultRowHeight="14.4" x14ac:dyDescent="0.3"/>
  <cols>
    <col min="2" max="2" width="10.44140625" customWidth="1"/>
    <col min="3" max="3" width="19.88671875" style="14" customWidth="1"/>
    <col min="4" max="4" width="14.6640625" style="12" customWidth="1"/>
    <col min="5" max="5" width="17.88671875" style="14" customWidth="1"/>
    <col min="6" max="6" width="13.33203125" style="3" customWidth="1"/>
    <col min="7" max="7" width="11" style="3" customWidth="1"/>
    <col min="8" max="8" width="11" style="37" customWidth="1"/>
    <col min="9" max="9" width="17.33203125" bestFit="1" customWidth="1"/>
    <col min="10" max="10" width="17" bestFit="1" customWidth="1"/>
    <col min="11" max="11" width="15.109375" bestFit="1" customWidth="1"/>
    <col min="12" max="12" width="28.6640625" style="12" customWidth="1"/>
    <col min="13" max="13" width="7.6640625" customWidth="1"/>
    <col min="14" max="14" width="24.109375" style="12" customWidth="1"/>
    <col min="15" max="15" width="7.109375" bestFit="1" customWidth="1"/>
    <col min="16" max="16" width="24.109375" style="14" customWidth="1"/>
    <col min="17" max="17" width="7.109375" style="5" bestFit="1" customWidth="1"/>
    <col min="18" max="18" width="35.33203125" style="12" customWidth="1"/>
    <col min="19" max="19" width="11.33203125" customWidth="1"/>
    <col min="20" max="20" width="7.109375" style="134" bestFit="1" customWidth="1"/>
    <col min="21" max="21" width="31.88671875" style="12" customWidth="1"/>
    <col min="22" max="22" width="16.6640625" style="3" customWidth="1"/>
    <col min="23" max="23" width="14.33203125" customWidth="1"/>
    <col min="24" max="24" width="26.44140625" style="14" customWidth="1"/>
    <col min="25" max="25" width="11.88671875" style="1" customWidth="1"/>
    <col min="26" max="26" width="32.5546875" style="121" customWidth="1"/>
  </cols>
  <sheetData>
    <row r="1" spans="1:26" x14ac:dyDescent="0.3">
      <c r="A1" s="141" t="s">
        <v>310</v>
      </c>
      <c r="B1" s="157" t="s">
        <v>4</v>
      </c>
      <c r="C1" s="157"/>
      <c r="D1" s="157"/>
      <c r="E1" s="157"/>
      <c r="F1" s="157"/>
      <c r="G1" s="157"/>
      <c r="H1" s="157"/>
      <c r="I1" s="154" t="s">
        <v>0</v>
      </c>
      <c r="J1" s="154"/>
      <c r="K1" s="154"/>
      <c r="L1" s="154"/>
      <c r="M1" s="154"/>
      <c r="N1" s="154"/>
      <c r="O1" s="154"/>
      <c r="P1" s="154"/>
      <c r="Q1" s="154"/>
      <c r="R1" s="154"/>
      <c r="S1" s="154"/>
      <c r="T1" s="150" t="s">
        <v>2</v>
      </c>
      <c r="U1" s="150"/>
      <c r="V1" s="8" t="s">
        <v>3</v>
      </c>
      <c r="W1" s="149" t="s">
        <v>88</v>
      </c>
      <c r="X1" s="149"/>
      <c r="Y1" s="144" t="s">
        <v>22</v>
      </c>
      <c r="Z1" s="144"/>
    </row>
    <row r="2" spans="1:26" ht="15" customHeight="1" x14ac:dyDescent="0.3">
      <c r="A2" s="142"/>
      <c r="B2" s="156" t="s">
        <v>194</v>
      </c>
      <c r="C2" s="159" t="s">
        <v>6</v>
      </c>
      <c r="D2" s="159" t="s">
        <v>27</v>
      </c>
      <c r="E2" s="159" t="s">
        <v>23</v>
      </c>
      <c r="F2" s="158" t="s">
        <v>7</v>
      </c>
      <c r="G2" s="158" t="s">
        <v>8</v>
      </c>
      <c r="H2" s="158" t="s">
        <v>9</v>
      </c>
      <c r="I2" s="154" t="s">
        <v>5</v>
      </c>
      <c r="J2" s="154"/>
      <c r="K2" s="154"/>
      <c r="L2" s="154"/>
      <c r="M2" s="154" t="s">
        <v>16</v>
      </c>
      <c r="N2" s="154"/>
      <c r="O2" s="154" t="s">
        <v>1</v>
      </c>
      <c r="P2" s="154"/>
      <c r="Q2" s="154" t="s">
        <v>10</v>
      </c>
      <c r="R2" s="154"/>
      <c r="S2" s="155" t="s">
        <v>17</v>
      </c>
      <c r="T2" s="151" t="s">
        <v>15</v>
      </c>
      <c r="U2" s="152" t="s">
        <v>19</v>
      </c>
      <c r="V2" s="153" t="s">
        <v>18</v>
      </c>
      <c r="W2" s="148" t="s">
        <v>88</v>
      </c>
      <c r="X2" s="147" t="s">
        <v>19</v>
      </c>
      <c r="Y2" s="145" t="s">
        <v>196</v>
      </c>
      <c r="Z2" s="146" t="s">
        <v>11</v>
      </c>
    </row>
    <row r="3" spans="1:26" ht="43.2" x14ac:dyDescent="0.3">
      <c r="A3" s="143"/>
      <c r="B3" s="156"/>
      <c r="C3" s="159"/>
      <c r="D3" s="159"/>
      <c r="E3" s="159"/>
      <c r="F3" s="158"/>
      <c r="G3" s="158"/>
      <c r="H3" s="158"/>
      <c r="I3" s="4" t="s">
        <v>12</v>
      </c>
      <c r="J3" s="4" t="s">
        <v>13</v>
      </c>
      <c r="K3" s="4" t="s">
        <v>14</v>
      </c>
      <c r="L3" s="10" t="s">
        <v>11</v>
      </c>
      <c r="M3" s="4" t="s">
        <v>15</v>
      </c>
      <c r="N3" s="10" t="s">
        <v>11</v>
      </c>
      <c r="O3" s="4" t="s">
        <v>15</v>
      </c>
      <c r="P3" s="13" t="s">
        <v>11</v>
      </c>
      <c r="Q3" s="4" t="s">
        <v>15</v>
      </c>
      <c r="R3" s="13" t="s">
        <v>11</v>
      </c>
      <c r="S3" s="155"/>
      <c r="T3" s="151"/>
      <c r="U3" s="152"/>
      <c r="V3" s="153"/>
      <c r="W3" s="148"/>
      <c r="X3" s="147"/>
      <c r="Y3" s="145"/>
      <c r="Z3" s="146"/>
    </row>
    <row r="4" spans="1:26" s="1" customFormat="1" ht="100.5" customHeight="1" x14ac:dyDescent="0.3">
      <c r="A4" s="2">
        <v>18</v>
      </c>
      <c r="B4" s="2">
        <v>1</v>
      </c>
      <c r="C4" s="11" t="s">
        <v>214</v>
      </c>
      <c r="D4" s="40" t="s">
        <v>260</v>
      </c>
      <c r="E4" s="15" t="s">
        <v>241</v>
      </c>
      <c r="F4" s="7">
        <v>3</v>
      </c>
      <c r="G4" s="7">
        <v>5.0999999999999996</v>
      </c>
      <c r="H4" s="9">
        <f t="shared" ref="H4:H19" si="0">G4-F4</f>
        <v>2.0999999999999996</v>
      </c>
      <c r="I4" s="2">
        <v>3</v>
      </c>
      <c r="J4" s="2">
        <v>6</v>
      </c>
      <c r="K4" s="9">
        <f t="shared" ref="K4:K33" si="1">J4-I4</f>
        <v>3</v>
      </c>
      <c r="L4" s="11" t="s">
        <v>322</v>
      </c>
      <c r="M4" s="2">
        <v>3</v>
      </c>
      <c r="N4" s="11" t="s">
        <v>295</v>
      </c>
      <c r="O4" s="2">
        <v>3</v>
      </c>
      <c r="P4" s="11" t="s">
        <v>282</v>
      </c>
      <c r="Q4" s="2">
        <v>3</v>
      </c>
      <c r="R4" s="11" t="s">
        <v>396</v>
      </c>
      <c r="S4" s="6">
        <f t="shared" ref="S4:S33" si="2">SUM(Q4,O4,M4,K4)</f>
        <v>12</v>
      </c>
      <c r="T4" s="2">
        <v>2</v>
      </c>
      <c r="U4" s="11" t="s">
        <v>356</v>
      </c>
      <c r="V4" s="139">
        <f t="shared" ref="V4:V33" si="3">S4/T4</f>
        <v>6</v>
      </c>
      <c r="W4" s="9" t="s">
        <v>21</v>
      </c>
      <c r="X4" s="15" t="s">
        <v>355</v>
      </c>
      <c r="Y4" s="9" t="s">
        <v>21</v>
      </c>
      <c r="Z4" s="15" t="s">
        <v>195</v>
      </c>
    </row>
    <row r="5" spans="1:26" s="1" customFormat="1" ht="96" customHeight="1" x14ac:dyDescent="0.3">
      <c r="A5" s="2">
        <v>28</v>
      </c>
      <c r="B5" s="2">
        <v>2</v>
      </c>
      <c r="C5" s="11" t="s">
        <v>242</v>
      </c>
      <c r="D5" s="11" t="s">
        <v>274</v>
      </c>
      <c r="E5" s="11" t="s">
        <v>242</v>
      </c>
      <c r="F5" s="7">
        <v>0.7</v>
      </c>
      <c r="G5" s="7">
        <v>5.0999999999999996</v>
      </c>
      <c r="H5" s="9">
        <f t="shared" si="0"/>
        <v>4.3999999999999995</v>
      </c>
      <c r="I5" s="2">
        <v>3</v>
      </c>
      <c r="J5" s="2">
        <v>5</v>
      </c>
      <c r="K5" s="9">
        <f t="shared" si="1"/>
        <v>2</v>
      </c>
      <c r="L5" s="11" t="s">
        <v>346</v>
      </c>
      <c r="M5" s="2">
        <v>3</v>
      </c>
      <c r="N5" s="123" t="s">
        <v>295</v>
      </c>
      <c r="O5" s="2">
        <v>3</v>
      </c>
      <c r="P5" s="11" t="s">
        <v>351</v>
      </c>
      <c r="Q5" s="2">
        <v>3</v>
      </c>
      <c r="R5" s="11" t="s">
        <v>353</v>
      </c>
      <c r="S5" s="6">
        <f t="shared" si="2"/>
        <v>11</v>
      </c>
      <c r="T5" s="2">
        <v>1</v>
      </c>
      <c r="U5" s="11" t="s">
        <v>342</v>
      </c>
      <c r="V5" s="139">
        <f t="shared" si="3"/>
        <v>11</v>
      </c>
      <c r="W5" s="2" t="s">
        <v>21</v>
      </c>
      <c r="X5" s="11" t="s">
        <v>343</v>
      </c>
      <c r="Y5" s="2" t="s">
        <v>21</v>
      </c>
      <c r="Z5" s="11" t="s">
        <v>344</v>
      </c>
    </row>
    <row r="6" spans="1:26" s="1" customFormat="1" ht="72" x14ac:dyDescent="0.3">
      <c r="A6" s="2">
        <v>2</v>
      </c>
      <c r="B6" s="2">
        <v>3</v>
      </c>
      <c r="C6" s="11" t="s">
        <v>198</v>
      </c>
      <c r="D6" s="40" t="s">
        <v>244</v>
      </c>
      <c r="E6" s="15" t="s">
        <v>241</v>
      </c>
      <c r="F6" s="7">
        <v>20.100000000000001</v>
      </c>
      <c r="G6" s="7">
        <v>20.9</v>
      </c>
      <c r="H6" s="9">
        <f t="shared" si="0"/>
        <v>0.79999999999999716</v>
      </c>
      <c r="I6" s="6">
        <v>4</v>
      </c>
      <c r="J6" s="6">
        <v>6</v>
      </c>
      <c r="K6" s="140">
        <f t="shared" si="1"/>
        <v>2</v>
      </c>
      <c r="L6" s="11" t="s">
        <v>306</v>
      </c>
      <c r="M6" s="2">
        <v>3</v>
      </c>
      <c r="N6" s="11" t="s">
        <v>269</v>
      </c>
      <c r="O6" s="2">
        <v>3</v>
      </c>
      <c r="P6" s="11" t="s">
        <v>282</v>
      </c>
      <c r="Q6" s="2">
        <v>3</v>
      </c>
      <c r="R6" s="11" t="s">
        <v>383</v>
      </c>
      <c r="S6" s="6">
        <f t="shared" si="2"/>
        <v>11</v>
      </c>
      <c r="T6" s="2">
        <v>2</v>
      </c>
      <c r="U6" s="11" t="s">
        <v>356</v>
      </c>
      <c r="V6" s="139">
        <f t="shared" si="3"/>
        <v>5.5</v>
      </c>
      <c r="W6" s="9" t="s">
        <v>21</v>
      </c>
      <c r="X6" s="15" t="s">
        <v>355</v>
      </c>
      <c r="Y6" s="2" t="s">
        <v>20</v>
      </c>
      <c r="Z6" s="11" t="s">
        <v>369</v>
      </c>
    </row>
    <row r="7" spans="1:26" ht="72" x14ac:dyDescent="0.3">
      <c r="A7" s="2">
        <v>5</v>
      </c>
      <c r="B7" s="2">
        <v>4</v>
      </c>
      <c r="C7" s="11" t="s">
        <v>201</v>
      </c>
      <c r="D7" s="40" t="s">
        <v>247</v>
      </c>
      <c r="E7" s="15" t="s">
        <v>241</v>
      </c>
      <c r="F7" s="7">
        <v>22.4</v>
      </c>
      <c r="G7" s="7">
        <v>22.7</v>
      </c>
      <c r="H7" s="9">
        <f t="shared" si="0"/>
        <v>0.30000000000000071</v>
      </c>
      <c r="I7" s="6">
        <v>4</v>
      </c>
      <c r="J7" s="6">
        <v>6</v>
      </c>
      <c r="K7" s="140">
        <f t="shared" si="1"/>
        <v>2</v>
      </c>
      <c r="L7" s="11" t="s">
        <v>307</v>
      </c>
      <c r="M7" s="2">
        <v>3</v>
      </c>
      <c r="N7" s="11" t="s">
        <v>269</v>
      </c>
      <c r="O7" s="2">
        <v>3</v>
      </c>
      <c r="P7" s="11" t="s">
        <v>282</v>
      </c>
      <c r="Q7" s="2">
        <v>3</v>
      </c>
      <c r="R7" s="11" t="s">
        <v>386</v>
      </c>
      <c r="S7" s="6">
        <f t="shared" si="2"/>
        <v>11</v>
      </c>
      <c r="T7" s="2">
        <v>2</v>
      </c>
      <c r="U7" s="11" t="s">
        <v>370</v>
      </c>
      <c r="V7" s="139">
        <f t="shared" si="3"/>
        <v>5.5</v>
      </c>
      <c r="W7" s="9" t="s">
        <v>21</v>
      </c>
      <c r="X7" s="15" t="s">
        <v>355</v>
      </c>
      <c r="Y7" s="2" t="s">
        <v>20</v>
      </c>
      <c r="Z7" s="11" t="s">
        <v>369</v>
      </c>
    </row>
    <row r="8" spans="1:26" ht="72" x14ac:dyDescent="0.3">
      <c r="A8" s="2">
        <v>8</v>
      </c>
      <c r="B8" s="2">
        <v>5</v>
      </c>
      <c r="C8" s="11" t="s">
        <v>204</v>
      </c>
      <c r="D8" s="40" t="s">
        <v>250</v>
      </c>
      <c r="E8" s="15" t="s">
        <v>241</v>
      </c>
      <c r="F8" s="7">
        <v>24.8</v>
      </c>
      <c r="G8" s="7">
        <v>25.5</v>
      </c>
      <c r="H8" s="9">
        <f t="shared" si="0"/>
        <v>0.69999999999999929</v>
      </c>
      <c r="I8" s="2">
        <v>5</v>
      </c>
      <c r="J8" s="2">
        <v>6</v>
      </c>
      <c r="K8" s="9">
        <f t="shared" si="1"/>
        <v>1</v>
      </c>
      <c r="L8" s="11" t="s">
        <v>306</v>
      </c>
      <c r="M8" s="2">
        <v>3</v>
      </c>
      <c r="N8" s="11" t="s">
        <v>275</v>
      </c>
      <c r="O8" s="2">
        <v>3</v>
      </c>
      <c r="P8" s="11" t="s">
        <v>282</v>
      </c>
      <c r="Q8" s="2">
        <v>3</v>
      </c>
      <c r="R8" s="11" t="s">
        <v>386</v>
      </c>
      <c r="S8" s="6">
        <f t="shared" si="2"/>
        <v>10</v>
      </c>
      <c r="T8" s="2">
        <v>2</v>
      </c>
      <c r="U8" s="11" t="s">
        <v>373</v>
      </c>
      <c r="V8" s="139">
        <f t="shared" si="3"/>
        <v>5</v>
      </c>
      <c r="W8" s="9" t="s">
        <v>21</v>
      </c>
      <c r="X8" s="15" t="s">
        <v>355</v>
      </c>
      <c r="Y8" s="2" t="s">
        <v>20</v>
      </c>
      <c r="Z8" s="11" t="s">
        <v>369</v>
      </c>
    </row>
    <row r="9" spans="1:26" ht="75" customHeight="1" x14ac:dyDescent="0.3">
      <c r="A9" s="2">
        <v>11</v>
      </c>
      <c r="B9" s="2">
        <v>6</v>
      </c>
      <c r="C9" s="11" t="s">
        <v>207</v>
      </c>
      <c r="D9" s="40" t="s">
        <v>253</v>
      </c>
      <c r="E9" s="15" t="s">
        <v>241</v>
      </c>
      <c r="F9" s="7">
        <v>27.5</v>
      </c>
      <c r="G9" s="7">
        <v>28</v>
      </c>
      <c r="H9" s="9">
        <f t="shared" si="0"/>
        <v>0.5</v>
      </c>
      <c r="I9" s="2">
        <v>5</v>
      </c>
      <c r="J9" s="2">
        <v>6</v>
      </c>
      <c r="K9" s="9">
        <f t="shared" si="1"/>
        <v>1</v>
      </c>
      <c r="L9" s="11" t="s">
        <v>304</v>
      </c>
      <c r="M9" s="2">
        <v>3</v>
      </c>
      <c r="N9" s="11" t="s">
        <v>275</v>
      </c>
      <c r="O9" s="2">
        <v>3</v>
      </c>
      <c r="P9" s="11" t="s">
        <v>282</v>
      </c>
      <c r="Q9" s="2">
        <v>3</v>
      </c>
      <c r="R9" s="11" t="s">
        <v>389</v>
      </c>
      <c r="S9" s="6">
        <f t="shared" si="2"/>
        <v>10</v>
      </c>
      <c r="T9" s="9">
        <v>2</v>
      </c>
      <c r="U9" s="11" t="s">
        <v>375</v>
      </c>
      <c r="V9" s="139">
        <f t="shared" si="3"/>
        <v>5</v>
      </c>
      <c r="W9" s="9" t="s">
        <v>21</v>
      </c>
      <c r="X9" s="15" t="s">
        <v>355</v>
      </c>
      <c r="Y9" s="2" t="s">
        <v>20</v>
      </c>
      <c r="Z9" s="11" t="s">
        <v>369</v>
      </c>
    </row>
    <row r="10" spans="1:26" ht="86.4" x14ac:dyDescent="0.3">
      <c r="A10" s="2">
        <v>13</v>
      </c>
      <c r="B10" s="2">
        <v>7</v>
      </c>
      <c r="C10" s="11" t="s">
        <v>209</v>
      </c>
      <c r="D10" s="40" t="s">
        <v>255</v>
      </c>
      <c r="E10" s="15" t="s">
        <v>241</v>
      </c>
      <c r="F10" s="7">
        <v>0</v>
      </c>
      <c r="G10" s="7">
        <v>0.7</v>
      </c>
      <c r="H10" s="9">
        <f t="shared" si="0"/>
        <v>0.7</v>
      </c>
      <c r="I10" s="2">
        <v>2</v>
      </c>
      <c r="J10" s="2">
        <v>5</v>
      </c>
      <c r="K10" s="9">
        <f t="shared" si="1"/>
        <v>3</v>
      </c>
      <c r="L10" s="11" t="s">
        <v>309</v>
      </c>
      <c r="M10" s="2">
        <v>3</v>
      </c>
      <c r="N10" s="11" t="s">
        <v>311</v>
      </c>
      <c r="O10" s="2">
        <v>2</v>
      </c>
      <c r="P10" s="11" t="s">
        <v>87</v>
      </c>
      <c r="Q10" s="2">
        <v>2</v>
      </c>
      <c r="R10" s="11" t="s">
        <v>327</v>
      </c>
      <c r="S10" s="6">
        <f t="shared" si="2"/>
        <v>10</v>
      </c>
      <c r="T10" s="2">
        <v>2</v>
      </c>
      <c r="U10" s="11" t="s">
        <v>377</v>
      </c>
      <c r="V10" s="139">
        <f t="shared" si="3"/>
        <v>5</v>
      </c>
      <c r="W10" s="9" t="s">
        <v>20</v>
      </c>
      <c r="X10" s="15" t="s">
        <v>329</v>
      </c>
      <c r="Y10" s="2" t="s">
        <v>331</v>
      </c>
      <c r="Z10" s="11" t="s">
        <v>333</v>
      </c>
    </row>
    <row r="11" spans="1:26" ht="72" x14ac:dyDescent="0.3">
      <c r="A11" s="2">
        <v>3</v>
      </c>
      <c r="B11" s="6">
        <v>8</v>
      </c>
      <c r="C11" s="11" t="s">
        <v>199</v>
      </c>
      <c r="D11" s="40" t="s">
        <v>245</v>
      </c>
      <c r="E11" s="15" t="s">
        <v>241</v>
      </c>
      <c r="F11" s="7">
        <v>20.9</v>
      </c>
      <c r="G11" s="7">
        <v>21.6</v>
      </c>
      <c r="H11" s="9">
        <f t="shared" si="0"/>
        <v>0.70000000000000284</v>
      </c>
      <c r="I11" s="6">
        <v>4</v>
      </c>
      <c r="J11" s="6">
        <v>6</v>
      </c>
      <c r="K11" s="140">
        <f t="shared" si="1"/>
        <v>2</v>
      </c>
      <c r="L11" s="11" t="s">
        <v>306</v>
      </c>
      <c r="M11" s="2">
        <v>3</v>
      </c>
      <c r="N11" s="11" t="s">
        <v>269</v>
      </c>
      <c r="O11" s="2">
        <v>2</v>
      </c>
      <c r="P11" s="11" t="s">
        <v>87</v>
      </c>
      <c r="Q11" s="2">
        <v>2</v>
      </c>
      <c r="R11" s="11" t="s">
        <v>384</v>
      </c>
      <c r="S11" s="6">
        <f t="shared" si="2"/>
        <v>9</v>
      </c>
      <c r="T11" s="2">
        <v>2</v>
      </c>
      <c r="U11" s="11" t="s">
        <v>370</v>
      </c>
      <c r="V11" s="139">
        <f t="shared" si="3"/>
        <v>4.5</v>
      </c>
      <c r="W11" s="9" t="s">
        <v>21</v>
      </c>
      <c r="X11" s="15" t="s">
        <v>355</v>
      </c>
      <c r="Y11" s="2" t="s">
        <v>20</v>
      </c>
      <c r="Z11" s="11" t="s">
        <v>369</v>
      </c>
    </row>
    <row r="12" spans="1:26" ht="86.4" x14ac:dyDescent="0.3">
      <c r="A12" s="2">
        <v>4</v>
      </c>
      <c r="B12" s="6">
        <v>9</v>
      </c>
      <c r="C12" s="11" t="s">
        <v>200</v>
      </c>
      <c r="D12" s="40" t="s">
        <v>246</v>
      </c>
      <c r="E12" s="15" t="s">
        <v>241</v>
      </c>
      <c r="F12" s="7">
        <v>21.8</v>
      </c>
      <c r="G12" s="7">
        <v>22.2</v>
      </c>
      <c r="H12" s="9">
        <f t="shared" si="0"/>
        <v>0.39999999999999858</v>
      </c>
      <c r="I12" s="6">
        <v>4</v>
      </c>
      <c r="J12" s="6">
        <v>6</v>
      </c>
      <c r="K12" s="140">
        <f t="shared" si="1"/>
        <v>2</v>
      </c>
      <c r="L12" s="11" t="s">
        <v>308</v>
      </c>
      <c r="M12" s="2">
        <v>3</v>
      </c>
      <c r="N12" s="11" t="s">
        <v>269</v>
      </c>
      <c r="O12" s="2">
        <v>2</v>
      </c>
      <c r="P12" s="11" t="s">
        <v>87</v>
      </c>
      <c r="Q12" s="2">
        <v>2</v>
      </c>
      <c r="R12" s="11" t="s">
        <v>385</v>
      </c>
      <c r="S12" s="6">
        <f t="shared" si="2"/>
        <v>9</v>
      </c>
      <c r="T12" s="2">
        <v>2</v>
      </c>
      <c r="U12" s="11" t="s">
        <v>371</v>
      </c>
      <c r="V12" s="139">
        <f t="shared" si="3"/>
        <v>4.5</v>
      </c>
      <c r="W12" s="9" t="s">
        <v>20</v>
      </c>
      <c r="X12" s="15" t="s">
        <v>372</v>
      </c>
      <c r="Y12" s="2" t="s">
        <v>331</v>
      </c>
      <c r="Z12" s="11" t="s">
        <v>367</v>
      </c>
    </row>
    <row r="13" spans="1:26" ht="86.4" x14ac:dyDescent="0.3">
      <c r="A13" s="2">
        <v>9</v>
      </c>
      <c r="B13" s="6">
        <v>10</v>
      </c>
      <c r="C13" s="11" t="s">
        <v>205</v>
      </c>
      <c r="D13" s="40" t="s">
        <v>251</v>
      </c>
      <c r="E13" s="15" t="s">
        <v>241</v>
      </c>
      <c r="F13" s="7">
        <v>26</v>
      </c>
      <c r="G13" s="7">
        <v>26.4</v>
      </c>
      <c r="H13" s="9">
        <f t="shared" si="0"/>
        <v>0.39999999999999858</v>
      </c>
      <c r="I13" s="2">
        <v>5</v>
      </c>
      <c r="J13" s="2">
        <v>6</v>
      </c>
      <c r="K13" s="9">
        <f t="shared" si="1"/>
        <v>1</v>
      </c>
      <c r="L13" s="11" t="s">
        <v>305</v>
      </c>
      <c r="M13" s="2">
        <v>3</v>
      </c>
      <c r="N13" s="11" t="s">
        <v>275</v>
      </c>
      <c r="O13" s="2">
        <v>2</v>
      </c>
      <c r="P13" s="11" t="s">
        <v>87</v>
      </c>
      <c r="Q13" s="2">
        <v>3</v>
      </c>
      <c r="R13" s="11" t="s">
        <v>387</v>
      </c>
      <c r="S13" s="6">
        <f t="shared" si="2"/>
        <v>9</v>
      </c>
      <c r="T13" s="2">
        <v>2</v>
      </c>
      <c r="U13" s="11" t="s">
        <v>374</v>
      </c>
      <c r="V13" s="139">
        <f t="shared" si="3"/>
        <v>4.5</v>
      </c>
      <c r="W13" s="9" t="s">
        <v>20</v>
      </c>
      <c r="X13" s="15" t="s">
        <v>388</v>
      </c>
      <c r="Y13" s="2" t="s">
        <v>20</v>
      </c>
      <c r="Z13" s="11" t="s">
        <v>369</v>
      </c>
    </row>
    <row r="14" spans="1:26" ht="86.4" x14ac:dyDescent="0.3">
      <c r="A14" s="2">
        <v>17</v>
      </c>
      <c r="B14" s="6">
        <v>11</v>
      </c>
      <c r="C14" s="11" t="s">
        <v>213</v>
      </c>
      <c r="D14" s="40" t="s">
        <v>256</v>
      </c>
      <c r="E14" s="15" t="s">
        <v>241</v>
      </c>
      <c r="F14" s="7">
        <v>2.1</v>
      </c>
      <c r="G14" s="7">
        <v>3</v>
      </c>
      <c r="H14" s="9">
        <f t="shared" si="0"/>
        <v>0.89999999999999991</v>
      </c>
      <c r="I14" s="2">
        <v>3</v>
      </c>
      <c r="J14" s="2">
        <v>5</v>
      </c>
      <c r="K14" s="9">
        <f t="shared" si="1"/>
        <v>2</v>
      </c>
      <c r="L14" s="11" t="s">
        <v>323</v>
      </c>
      <c r="M14" s="2">
        <v>3</v>
      </c>
      <c r="N14" s="11" t="s">
        <v>296</v>
      </c>
      <c r="O14" s="2">
        <v>2</v>
      </c>
      <c r="P14" s="11" t="s">
        <v>87</v>
      </c>
      <c r="Q14" s="2">
        <v>2</v>
      </c>
      <c r="R14" s="11" t="s">
        <v>395</v>
      </c>
      <c r="S14" s="6">
        <f t="shared" si="2"/>
        <v>9</v>
      </c>
      <c r="T14" s="2">
        <v>2</v>
      </c>
      <c r="U14" s="11" t="s">
        <v>380</v>
      </c>
      <c r="V14" s="139">
        <f t="shared" si="3"/>
        <v>4.5</v>
      </c>
      <c r="W14" s="9" t="s">
        <v>21</v>
      </c>
      <c r="X14" s="15" t="s">
        <v>355</v>
      </c>
      <c r="Y14" s="2" t="s">
        <v>20</v>
      </c>
      <c r="Z14" s="11" t="s">
        <v>381</v>
      </c>
    </row>
    <row r="15" spans="1:26" ht="86.4" x14ac:dyDescent="0.3">
      <c r="A15" s="2">
        <v>1</v>
      </c>
      <c r="B15" s="6">
        <v>12</v>
      </c>
      <c r="C15" s="11" t="s">
        <v>197</v>
      </c>
      <c r="D15" s="40" t="s">
        <v>243</v>
      </c>
      <c r="E15" s="15" t="s">
        <v>241</v>
      </c>
      <c r="F15" s="7">
        <v>17.8</v>
      </c>
      <c r="G15" s="7">
        <v>18.2</v>
      </c>
      <c r="H15" s="9">
        <f t="shared" si="0"/>
        <v>0.39999999999999858</v>
      </c>
      <c r="I15" s="2">
        <v>5</v>
      </c>
      <c r="J15" s="2">
        <v>6</v>
      </c>
      <c r="K15" s="9">
        <f t="shared" si="1"/>
        <v>1</v>
      </c>
      <c r="L15" s="11" t="s">
        <v>308</v>
      </c>
      <c r="M15" s="2">
        <v>3</v>
      </c>
      <c r="N15" s="11" t="s">
        <v>292</v>
      </c>
      <c r="O15" s="2">
        <v>2</v>
      </c>
      <c r="P15" s="11" t="s">
        <v>87</v>
      </c>
      <c r="Q15" s="2">
        <v>2</v>
      </c>
      <c r="R15" s="11" t="s">
        <v>365</v>
      </c>
      <c r="S15" s="6">
        <f t="shared" si="2"/>
        <v>8</v>
      </c>
      <c r="T15" s="2">
        <v>2</v>
      </c>
      <c r="U15" s="11" t="s">
        <v>366</v>
      </c>
      <c r="V15" s="139">
        <f t="shared" si="3"/>
        <v>4</v>
      </c>
      <c r="W15" s="9" t="s">
        <v>20</v>
      </c>
      <c r="X15" s="11" t="s">
        <v>358</v>
      </c>
      <c r="Y15" s="2" t="s">
        <v>331</v>
      </c>
      <c r="Z15" s="11" t="s">
        <v>368</v>
      </c>
    </row>
    <row r="16" spans="1:26" ht="72" x14ac:dyDescent="0.3">
      <c r="A16" s="2">
        <v>6</v>
      </c>
      <c r="B16" s="6">
        <v>13</v>
      </c>
      <c r="C16" s="11" t="s">
        <v>202</v>
      </c>
      <c r="D16" s="15" t="s">
        <v>248</v>
      </c>
      <c r="E16" s="15" t="s">
        <v>241</v>
      </c>
      <c r="F16" s="7">
        <v>23.5</v>
      </c>
      <c r="G16" s="7">
        <v>23.7</v>
      </c>
      <c r="H16" s="9">
        <f t="shared" si="0"/>
        <v>0.19999999999999929</v>
      </c>
      <c r="I16" s="2">
        <v>5</v>
      </c>
      <c r="J16" s="2">
        <v>6</v>
      </c>
      <c r="K16" s="9">
        <f t="shared" si="1"/>
        <v>1</v>
      </c>
      <c r="L16" s="11" t="s">
        <v>303</v>
      </c>
      <c r="M16" s="2">
        <v>3</v>
      </c>
      <c r="N16" s="11" t="s">
        <v>275</v>
      </c>
      <c r="O16" s="2">
        <v>2</v>
      </c>
      <c r="P16" s="11" t="s">
        <v>87</v>
      </c>
      <c r="Q16" s="2">
        <v>2</v>
      </c>
      <c r="R16" s="11" t="s">
        <v>384</v>
      </c>
      <c r="S16" s="6">
        <f t="shared" si="2"/>
        <v>8</v>
      </c>
      <c r="T16" s="2">
        <v>2</v>
      </c>
      <c r="U16" s="11" t="s">
        <v>370</v>
      </c>
      <c r="V16" s="139">
        <f t="shared" si="3"/>
        <v>4</v>
      </c>
      <c r="W16" s="9" t="s">
        <v>21</v>
      </c>
      <c r="X16" s="15" t="s">
        <v>355</v>
      </c>
      <c r="Y16" s="2" t="s">
        <v>20</v>
      </c>
      <c r="Z16" s="11" t="s">
        <v>369</v>
      </c>
    </row>
    <row r="17" spans="1:26" ht="86.4" x14ac:dyDescent="0.3">
      <c r="A17" s="2">
        <v>15</v>
      </c>
      <c r="B17" s="6">
        <v>14</v>
      </c>
      <c r="C17" s="11" t="s">
        <v>211</v>
      </c>
      <c r="D17" s="11" t="s">
        <v>258</v>
      </c>
      <c r="E17" s="15" t="s">
        <v>241</v>
      </c>
      <c r="F17" s="7">
        <v>1</v>
      </c>
      <c r="G17" s="7">
        <v>1.7</v>
      </c>
      <c r="H17" s="9">
        <f t="shared" si="0"/>
        <v>0.7</v>
      </c>
      <c r="I17" s="2">
        <v>4</v>
      </c>
      <c r="J17" s="2">
        <v>5</v>
      </c>
      <c r="K17" s="9">
        <f t="shared" si="1"/>
        <v>1</v>
      </c>
      <c r="L17" s="11" t="s">
        <v>312</v>
      </c>
      <c r="M17" s="2">
        <v>3</v>
      </c>
      <c r="N17" s="11" t="s">
        <v>295</v>
      </c>
      <c r="O17" s="2">
        <v>2</v>
      </c>
      <c r="P17" s="11" t="s">
        <v>87</v>
      </c>
      <c r="Q17" s="2">
        <v>2</v>
      </c>
      <c r="R17" s="11" t="s">
        <v>328</v>
      </c>
      <c r="S17" s="6">
        <f t="shared" si="2"/>
        <v>8</v>
      </c>
      <c r="T17" s="2">
        <v>2</v>
      </c>
      <c r="U17" s="11" t="s">
        <v>370</v>
      </c>
      <c r="V17" s="139">
        <f t="shared" si="3"/>
        <v>4</v>
      </c>
      <c r="W17" s="9" t="s">
        <v>21</v>
      </c>
      <c r="X17" s="15" t="s">
        <v>355</v>
      </c>
      <c r="Y17" s="2" t="s">
        <v>331</v>
      </c>
      <c r="Z17" s="11" t="s">
        <v>333</v>
      </c>
    </row>
    <row r="18" spans="1:26" ht="100.8" x14ac:dyDescent="0.3">
      <c r="A18" s="2">
        <v>24</v>
      </c>
      <c r="B18" s="6">
        <v>15</v>
      </c>
      <c r="C18" s="11" t="s">
        <v>220</v>
      </c>
      <c r="D18" s="40" t="s">
        <v>266</v>
      </c>
      <c r="E18" s="11" t="s">
        <v>241</v>
      </c>
      <c r="F18" s="7">
        <v>0.3</v>
      </c>
      <c r="G18" s="7">
        <v>1.3</v>
      </c>
      <c r="H18" s="9">
        <f t="shared" si="0"/>
        <v>1</v>
      </c>
      <c r="I18" s="2">
        <v>4</v>
      </c>
      <c r="J18" s="2">
        <v>5</v>
      </c>
      <c r="K18" s="9">
        <f t="shared" si="1"/>
        <v>1</v>
      </c>
      <c r="L18" s="11" t="s">
        <v>400</v>
      </c>
      <c r="M18" s="2">
        <v>2</v>
      </c>
      <c r="N18" s="11" t="s">
        <v>279</v>
      </c>
      <c r="O18" s="2">
        <v>3</v>
      </c>
      <c r="P18" s="11" t="s">
        <v>282</v>
      </c>
      <c r="Q18" s="2">
        <v>2</v>
      </c>
      <c r="R18" s="40" t="s">
        <v>325</v>
      </c>
      <c r="S18" s="6">
        <f t="shared" si="2"/>
        <v>8</v>
      </c>
      <c r="T18" s="2">
        <v>2</v>
      </c>
      <c r="U18" s="11" t="s">
        <v>359</v>
      </c>
      <c r="V18" s="139">
        <f t="shared" si="3"/>
        <v>4</v>
      </c>
      <c r="W18" s="2" t="s">
        <v>20</v>
      </c>
      <c r="X18" s="11" t="s">
        <v>358</v>
      </c>
      <c r="Y18" s="2" t="s">
        <v>331</v>
      </c>
      <c r="Z18" s="11" t="s">
        <v>333</v>
      </c>
    </row>
    <row r="19" spans="1:26" ht="72" x14ac:dyDescent="0.3">
      <c r="A19" s="2">
        <v>26</v>
      </c>
      <c r="B19" s="6">
        <v>16</v>
      </c>
      <c r="C19" s="11" t="s">
        <v>222</v>
      </c>
      <c r="D19" s="40" t="s">
        <v>268</v>
      </c>
      <c r="E19" s="11" t="s">
        <v>241</v>
      </c>
      <c r="F19" s="7">
        <v>0</v>
      </c>
      <c r="G19" s="7">
        <v>0.4</v>
      </c>
      <c r="H19" s="9">
        <f t="shared" si="0"/>
        <v>0.4</v>
      </c>
      <c r="I19" s="2">
        <v>2</v>
      </c>
      <c r="J19" s="2">
        <v>4</v>
      </c>
      <c r="K19" s="9">
        <f t="shared" si="1"/>
        <v>2</v>
      </c>
      <c r="L19" s="123" t="s">
        <v>309</v>
      </c>
      <c r="M19" s="2">
        <v>1</v>
      </c>
      <c r="N19" s="11" t="s">
        <v>402</v>
      </c>
      <c r="O19" s="2">
        <v>3</v>
      </c>
      <c r="P19" s="11" t="s">
        <v>282</v>
      </c>
      <c r="Q19" s="2">
        <v>2</v>
      </c>
      <c r="R19" s="11" t="s">
        <v>326</v>
      </c>
      <c r="S19" s="6">
        <f t="shared" si="2"/>
        <v>8</v>
      </c>
      <c r="T19" s="2">
        <v>2</v>
      </c>
      <c r="U19" s="11" t="s">
        <v>345</v>
      </c>
      <c r="V19" s="139">
        <f t="shared" si="3"/>
        <v>4</v>
      </c>
      <c r="W19" s="2" t="s">
        <v>20</v>
      </c>
      <c r="X19" s="11" t="s">
        <v>329</v>
      </c>
      <c r="Y19" s="2" t="s">
        <v>331</v>
      </c>
      <c r="Z19" s="11" t="s">
        <v>333</v>
      </c>
    </row>
    <row r="20" spans="1:26" ht="86.25" customHeight="1" x14ac:dyDescent="0.3">
      <c r="A20" s="2">
        <v>27</v>
      </c>
      <c r="B20" s="2">
        <v>17</v>
      </c>
      <c r="C20" s="11" t="s">
        <v>24</v>
      </c>
      <c r="D20" s="11" t="s">
        <v>270</v>
      </c>
      <c r="E20" s="11" t="s">
        <v>24</v>
      </c>
      <c r="F20" s="7" t="s">
        <v>273</v>
      </c>
      <c r="G20" s="7" t="s">
        <v>273</v>
      </c>
      <c r="H20" s="9" t="s">
        <v>273</v>
      </c>
      <c r="I20" s="2">
        <v>3</v>
      </c>
      <c r="J20" s="2">
        <v>5</v>
      </c>
      <c r="K20" s="9">
        <f t="shared" si="1"/>
        <v>2</v>
      </c>
      <c r="L20" s="11" t="s">
        <v>403</v>
      </c>
      <c r="M20" s="2">
        <v>3</v>
      </c>
      <c r="N20" s="123" t="s">
        <v>298</v>
      </c>
      <c r="O20" s="2">
        <v>2</v>
      </c>
      <c r="P20" s="11" t="s">
        <v>350</v>
      </c>
      <c r="Q20" s="2">
        <v>1</v>
      </c>
      <c r="R20" s="11" t="s">
        <v>349</v>
      </c>
      <c r="S20" s="6">
        <f t="shared" si="2"/>
        <v>8</v>
      </c>
      <c r="T20" s="2">
        <v>2</v>
      </c>
      <c r="U20" s="11" t="s">
        <v>340</v>
      </c>
      <c r="V20" s="139">
        <f t="shared" si="3"/>
        <v>4</v>
      </c>
      <c r="W20" s="2" t="s">
        <v>20</v>
      </c>
      <c r="X20" s="11" t="s">
        <v>341</v>
      </c>
      <c r="Y20" s="2" t="s">
        <v>331</v>
      </c>
      <c r="Z20" s="11" t="s">
        <v>333</v>
      </c>
    </row>
    <row r="21" spans="1:26" ht="57.6" x14ac:dyDescent="0.3">
      <c r="A21" s="2">
        <v>23</v>
      </c>
      <c r="B21" s="2">
        <v>18</v>
      </c>
      <c r="C21" s="11" t="s">
        <v>219</v>
      </c>
      <c r="D21" s="40" t="s">
        <v>265</v>
      </c>
      <c r="E21" s="11" t="s">
        <v>241</v>
      </c>
      <c r="F21" s="7">
        <v>0</v>
      </c>
      <c r="G21" s="7">
        <v>0.6</v>
      </c>
      <c r="H21" s="9">
        <f>G21-F21</f>
        <v>0.6</v>
      </c>
      <c r="I21" s="2">
        <v>4</v>
      </c>
      <c r="J21" s="2">
        <v>4</v>
      </c>
      <c r="K21" s="9">
        <f t="shared" si="1"/>
        <v>0</v>
      </c>
      <c r="L21" s="11" t="s">
        <v>390</v>
      </c>
      <c r="M21" s="2">
        <v>2</v>
      </c>
      <c r="N21" s="11" t="s">
        <v>278</v>
      </c>
      <c r="O21" s="2">
        <v>3</v>
      </c>
      <c r="P21" s="11" t="s">
        <v>282</v>
      </c>
      <c r="Q21" s="2">
        <v>2</v>
      </c>
      <c r="R21" s="40" t="s">
        <v>325</v>
      </c>
      <c r="S21" s="6">
        <f t="shared" si="2"/>
        <v>7</v>
      </c>
      <c r="T21" s="2">
        <v>1</v>
      </c>
      <c r="U21" s="11" t="s">
        <v>399</v>
      </c>
      <c r="V21" s="139">
        <f t="shared" si="3"/>
        <v>7</v>
      </c>
      <c r="W21" s="2" t="s">
        <v>20</v>
      </c>
      <c r="X21" s="11" t="s">
        <v>358</v>
      </c>
      <c r="Y21" s="2" t="s">
        <v>331</v>
      </c>
      <c r="Z21" s="11" t="s">
        <v>332</v>
      </c>
    </row>
    <row r="22" spans="1:26" ht="72" x14ac:dyDescent="0.3">
      <c r="A22" s="2">
        <v>25</v>
      </c>
      <c r="B22" s="2">
        <v>19</v>
      </c>
      <c r="C22" s="11" t="s">
        <v>221</v>
      </c>
      <c r="D22" s="40" t="s">
        <v>267</v>
      </c>
      <c r="E22" s="11" t="s">
        <v>241</v>
      </c>
      <c r="F22" s="7">
        <v>0</v>
      </c>
      <c r="G22" s="7">
        <v>0.5</v>
      </c>
      <c r="H22" s="9">
        <f>G22-F22</f>
        <v>0.5</v>
      </c>
      <c r="I22" s="2">
        <v>5</v>
      </c>
      <c r="J22" s="2">
        <v>5</v>
      </c>
      <c r="K22" s="9">
        <f t="shared" si="1"/>
        <v>0</v>
      </c>
      <c r="L22" s="123" t="s">
        <v>390</v>
      </c>
      <c r="M22" s="2">
        <v>2</v>
      </c>
      <c r="N22" s="123" t="s">
        <v>280</v>
      </c>
      <c r="O22" s="2">
        <v>3</v>
      </c>
      <c r="P22" s="11" t="s">
        <v>282</v>
      </c>
      <c r="Q22" s="2">
        <v>2</v>
      </c>
      <c r="R22" s="40" t="s">
        <v>325</v>
      </c>
      <c r="S22" s="6">
        <f t="shared" si="2"/>
        <v>7</v>
      </c>
      <c r="T22" s="2">
        <v>1</v>
      </c>
      <c r="U22" s="11" t="s">
        <v>401</v>
      </c>
      <c r="V22" s="139">
        <f t="shared" si="3"/>
        <v>7</v>
      </c>
      <c r="W22" s="2" t="s">
        <v>20</v>
      </c>
      <c r="X22" s="11" t="s">
        <v>358</v>
      </c>
      <c r="Y22" s="2" t="s">
        <v>331</v>
      </c>
      <c r="Z22" s="11" t="s">
        <v>333</v>
      </c>
    </row>
    <row r="23" spans="1:26" ht="86.4" x14ac:dyDescent="0.3">
      <c r="A23" s="2">
        <v>19</v>
      </c>
      <c r="B23" s="2">
        <v>20</v>
      </c>
      <c r="C23" s="11" t="s">
        <v>215</v>
      </c>
      <c r="D23" s="11" t="s">
        <v>261</v>
      </c>
      <c r="E23" s="15" t="s">
        <v>241</v>
      </c>
      <c r="F23" s="7">
        <v>5.0999999999999996</v>
      </c>
      <c r="G23" s="7">
        <v>5.6</v>
      </c>
      <c r="H23" s="9">
        <f>G23-F23</f>
        <v>0.5</v>
      </c>
      <c r="I23" s="2">
        <v>4</v>
      </c>
      <c r="J23" s="2">
        <v>5</v>
      </c>
      <c r="K23" s="9">
        <f t="shared" si="1"/>
        <v>1</v>
      </c>
      <c r="L23" s="11" t="s">
        <v>312</v>
      </c>
      <c r="M23" s="2">
        <v>2</v>
      </c>
      <c r="N23" s="11" t="s">
        <v>297</v>
      </c>
      <c r="O23" s="2">
        <v>2</v>
      </c>
      <c r="P23" s="11" t="s">
        <v>87</v>
      </c>
      <c r="Q23" s="2">
        <v>2</v>
      </c>
      <c r="R23" s="11" t="s">
        <v>286</v>
      </c>
      <c r="S23" s="6">
        <f t="shared" si="2"/>
        <v>7</v>
      </c>
      <c r="T23" s="2">
        <v>2</v>
      </c>
      <c r="U23" s="11" t="s">
        <v>382</v>
      </c>
      <c r="V23" s="139">
        <f t="shared" si="3"/>
        <v>3.5</v>
      </c>
      <c r="W23" s="9" t="s">
        <v>21</v>
      </c>
      <c r="X23" s="15" t="s">
        <v>355</v>
      </c>
      <c r="Y23" s="2" t="s">
        <v>331</v>
      </c>
      <c r="Z23" s="11" t="s">
        <v>333</v>
      </c>
    </row>
    <row r="24" spans="1:26" ht="100.8" x14ac:dyDescent="0.3">
      <c r="A24" s="2">
        <v>22</v>
      </c>
      <c r="B24" s="2">
        <v>21</v>
      </c>
      <c r="C24" s="11" t="s">
        <v>218</v>
      </c>
      <c r="D24" s="40" t="s">
        <v>264</v>
      </c>
      <c r="E24" s="11" t="s">
        <v>241</v>
      </c>
      <c r="F24" s="7">
        <v>0</v>
      </c>
      <c r="G24" s="7">
        <v>0.6</v>
      </c>
      <c r="H24" s="9">
        <f>G24-F24</f>
        <v>0.6</v>
      </c>
      <c r="I24" s="2">
        <v>4</v>
      </c>
      <c r="J24" s="2">
        <v>5</v>
      </c>
      <c r="K24" s="9">
        <f t="shared" si="1"/>
        <v>1</v>
      </c>
      <c r="L24" s="123" t="s">
        <v>398</v>
      </c>
      <c r="M24" s="2">
        <v>2</v>
      </c>
      <c r="N24" s="11" t="s">
        <v>276</v>
      </c>
      <c r="O24" s="2">
        <v>2</v>
      </c>
      <c r="P24" s="11" t="s">
        <v>87</v>
      </c>
      <c r="Q24" s="2">
        <v>2</v>
      </c>
      <c r="R24" s="11" t="s">
        <v>389</v>
      </c>
      <c r="S24" s="6">
        <f t="shared" si="2"/>
        <v>7</v>
      </c>
      <c r="T24" s="2">
        <v>2</v>
      </c>
      <c r="U24" s="11" t="s">
        <v>356</v>
      </c>
      <c r="V24" s="139">
        <f t="shared" si="3"/>
        <v>3.5</v>
      </c>
      <c r="W24" s="9" t="s">
        <v>21</v>
      </c>
      <c r="X24" s="15" t="s">
        <v>357</v>
      </c>
      <c r="Y24" s="2" t="s">
        <v>331</v>
      </c>
      <c r="Z24" s="11" t="s">
        <v>333</v>
      </c>
    </row>
    <row r="25" spans="1:26" ht="72" x14ac:dyDescent="0.3">
      <c r="A25" s="2">
        <v>30</v>
      </c>
      <c r="B25" s="2">
        <v>22</v>
      </c>
      <c r="C25" s="11" t="s">
        <v>26</v>
      </c>
      <c r="D25" s="40" t="s">
        <v>272</v>
      </c>
      <c r="E25" s="11" t="s">
        <v>26</v>
      </c>
      <c r="F25" s="7" t="s">
        <v>273</v>
      </c>
      <c r="G25" s="7" t="s">
        <v>273</v>
      </c>
      <c r="H25" s="9" t="s">
        <v>273</v>
      </c>
      <c r="I25" s="2">
        <v>3</v>
      </c>
      <c r="J25" s="2">
        <v>5</v>
      </c>
      <c r="K25" s="9">
        <f t="shared" si="1"/>
        <v>2</v>
      </c>
      <c r="L25" s="11" t="s">
        <v>391</v>
      </c>
      <c r="M25" s="2">
        <v>3</v>
      </c>
      <c r="N25" s="123" t="s">
        <v>300</v>
      </c>
      <c r="O25" s="2">
        <v>1</v>
      </c>
      <c r="P25" s="11" t="s">
        <v>348</v>
      </c>
      <c r="Q25" s="2">
        <v>1</v>
      </c>
      <c r="R25" s="11" t="s">
        <v>347</v>
      </c>
      <c r="S25" s="6">
        <f t="shared" si="2"/>
        <v>7</v>
      </c>
      <c r="T25" s="2">
        <v>2</v>
      </c>
      <c r="U25" s="11" t="s">
        <v>339</v>
      </c>
      <c r="V25" s="139">
        <f t="shared" si="3"/>
        <v>3.5</v>
      </c>
      <c r="W25" s="2" t="s">
        <v>20</v>
      </c>
      <c r="X25" s="11" t="s">
        <v>334</v>
      </c>
      <c r="Y25" s="2" t="s">
        <v>331</v>
      </c>
      <c r="Z25" s="11" t="s">
        <v>335</v>
      </c>
    </row>
    <row r="26" spans="1:26" ht="57.6" x14ac:dyDescent="0.3">
      <c r="A26" s="2">
        <v>14</v>
      </c>
      <c r="B26" s="2">
        <v>23</v>
      </c>
      <c r="C26" s="11" t="s">
        <v>210</v>
      </c>
      <c r="D26" s="11" t="s">
        <v>257</v>
      </c>
      <c r="E26" s="15" t="s">
        <v>378</v>
      </c>
      <c r="F26" s="7">
        <v>0.7</v>
      </c>
      <c r="G26" s="7">
        <v>1</v>
      </c>
      <c r="H26" s="9">
        <f>G26-F26</f>
        <v>0.30000000000000004</v>
      </c>
      <c r="I26" s="2">
        <v>5</v>
      </c>
      <c r="J26" s="2">
        <v>5</v>
      </c>
      <c r="K26" s="9">
        <f t="shared" si="1"/>
        <v>0</v>
      </c>
      <c r="L26" s="11" t="s">
        <v>390</v>
      </c>
      <c r="M26" s="2">
        <v>3</v>
      </c>
      <c r="N26" s="11" t="s">
        <v>294</v>
      </c>
      <c r="O26" s="2">
        <v>2</v>
      </c>
      <c r="P26" s="11" t="s">
        <v>281</v>
      </c>
      <c r="Q26" s="2">
        <v>1</v>
      </c>
      <c r="R26" s="11" t="s">
        <v>285</v>
      </c>
      <c r="S26" s="6">
        <f t="shared" si="2"/>
        <v>6</v>
      </c>
      <c r="T26" s="2">
        <v>1</v>
      </c>
      <c r="U26" s="11" t="s">
        <v>379</v>
      </c>
      <c r="V26" s="139">
        <f t="shared" si="3"/>
        <v>6</v>
      </c>
      <c r="W26" s="9" t="s">
        <v>21</v>
      </c>
      <c r="X26" s="15" t="s">
        <v>355</v>
      </c>
      <c r="Y26" s="2" t="s">
        <v>331</v>
      </c>
      <c r="Z26" s="11" t="s">
        <v>333</v>
      </c>
    </row>
    <row r="27" spans="1:26" ht="57.6" x14ac:dyDescent="0.3">
      <c r="A27" s="2">
        <v>16</v>
      </c>
      <c r="B27" s="2">
        <v>24</v>
      </c>
      <c r="C27" s="11" t="s">
        <v>212</v>
      </c>
      <c r="D27" s="40" t="s">
        <v>259</v>
      </c>
      <c r="E27" s="15" t="s">
        <v>241</v>
      </c>
      <c r="F27" s="7">
        <v>1.7</v>
      </c>
      <c r="G27" s="7">
        <v>2.1</v>
      </c>
      <c r="H27" s="9">
        <f>G27-F27</f>
        <v>0.40000000000000013</v>
      </c>
      <c r="I27" s="2">
        <v>5</v>
      </c>
      <c r="J27" s="2">
        <v>5</v>
      </c>
      <c r="K27" s="9">
        <f t="shared" si="1"/>
        <v>0</v>
      </c>
      <c r="L27" s="11" t="s">
        <v>390</v>
      </c>
      <c r="M27" s="2">
        <v>3</v>
      </c>
      <c r="N27" s="11" t="s">
        <v>295</v>
      </c>
      <c r="O27" s="2">
        <v>2</v>
      </c>
      <c r="P27" s="11" t="s">
        <v>281</v>
      </c>
      <c r="Q27" s="2">
        <v>1</v>
      </c>
      <c r="R27" s="11" t="s">
        <v>285</v>
      </c>
      <c r="S27" s="6">
        <f t="shared" si="2"/>
        <v>6</v>
      </c>
      <c r="T27" s="2">
        <v>1</v>
      </c>
      <c r="U27" s="11" t="s">
        <v>379</v>
      </c>
      <c r="V27" s="139">
        <f t="shared" si="3"/>
        <v>6</v>
      </c>
      <c r="W27" s="9" t="s">
        <v>21</v>
      </c>
      <c r="X27" s="15" t="s">
        <v>355</v>
      </c>
      <c r="Y27" s="2" t="s">
        <v>331</v>
      </c>
      <c r="Z27" s="11" t="s">
        <v>333</v>
      </c>
    </row>
    <row r="28" spans="1:26" ht="72" x14ac:dyDescent="0.3">
      <c r="A28" s="2">
        <v>29</v>
      </c>
      <c r="B28" s="2">
        <v>25</v>
      </c>
      <c r="C28" s="11" t="s">
        <v>25</v>
      </c>
      <c r="D28" s="11" t="s">
        <v>271</v>
      </c>
      <c r="E28" s="11" t="s">
        <v>25</v>
      </c>
      <c r="F28" s="7" t="s">
        <v>273</v>
      </c>
      <c r="G28" s="7" t="s">
        <v>273</v>
      </c>
      <c r="H28" s="9" t="s">
        <v>273</v>
      </c>
      <c r="I28" s="2">
        <v>5</v>
      </c>
      <c r="J28" s="2">
        <v>5</v>
      </c>
      <c r="K28" s="9">
        <f t="shared" si="1"/>
        <v>0</v>
      </c>
      <c r="L28" s="11" t="s">
        <v>392</v>
      </c>
      <c r="M28" s="2">
        <v>3</v>
      </c>
      <c r="N28" s="123" t="s">
        <v>299</v>
      </c>
      <c r="O28" s="2">
        <v>1</v>
      </c>
      <c r="P28" s="123" t="s">
        <v>393</v>
      </c>
      <c r="Q28" s="2">
        <v>2</v>
      </c>
      <c r="R28" s="11" t="s">
        <v>352</v>
      </c>
      <c r="S28" s="6">
        <f t="shared" si="2"/>
        <v>6</v>
      </c>
      <c r="T28" s="2">
        <v>1</v>
      </c>
      <c r="U28" s="11" t="s">
        <v>338</v>
      </c>
      <c r="V28" s="139">
        <f t="shared" si="3"/>
        <v>6</v>
      </c>
      <c r="W28" s="2" t="s">
        <v>20</v>
      </c>
      <c r="X28" s="11" t="s">
        <v>337</v>
      </c>
      <c r="Y28" s="2" t="s">
        <v>21</v>
      </c>
      <c r="Z28" s="11" t="s">
        <v>336</v>
      </c>
    </row>
    <row r="29" spans="1:26" ht="72" x14ac:dyDescent="0.3">
      <c r="A29" s="2">
        <v>10</v>
      </c>
      <c r="B29" s="2">
        <v>26</v>
      </c>
      <c r="C29" s="11" t="s">
        <v>206</v>
      </c>
      <c r="D29" s="40" t="s">
        <v>252</v>
      </c>
      <c r="E29" s="15" t="s">
        <v>241</v>
      </c>
      <c r="F29" s="7">
        <v>26.5</v>
      </c>
      <c r="G29" s="7">
        <v>27.2</v>
      </c>
      <c r="H29" s="9">
        <f>G29-F29</f>
        <v>0.69999999999999929</v>
      </c>
      <c r="I29" s="2">
        <v>5</v>
      </c>
      <c r="J29" s="2">
        <v>5</v>
      </c>
      <c r="K29" s="9">
        <f t="shared" si="1"/>
        <v>0</v>
      </c>
      <c r="L29" s="11" t="s">
        <v>390</v>
      </c>
      <c r="M29" s="2">
        <v>3</v>
      </c>
      <c r="N29" s="11" t="s">
        <v>275</v>
      </c>
      <c r="O29" s="2">
        <v>2</v>
      </c>
      <c r="P29" s="11" t="s">
        <v>87</v>
      </c>
      <c r="Q29" s="2">
        <v>1</v>
      </c>
      <c r="R29" s="11" t="s">
        <v>301</v>
      </c>
      <c r="S29" s="6">
        <f t="shared" si="2"/>
        <v>6</v>
      </c>
      <c r="T29" s="9">
        <v>2</v>
      </c>
      <c r="U29" s="11" t="s">
        <v>370</v>
      </c>
      <c r="V29" s="139">
        <f t="shared" si="3"/>
        <v>3</v>
      </c>
      <c r="W29" s="9" t="s">
        <v>21</v>
      </c>
      <c r="X29" s="15" t="s">
        <v>355</v>
      </c>
      <c r="Y29" s="2" t="s">
        <v>331</v>
      </c>
      <c r="Z29" s="11" t="s">
        <v>333</v>
      </c>
    </row>
    <row r="30" spans="1:26" ht="100.8" x14ac:dyDescent="0.3">
      <c r="A30" s="2">
        <v>20</v>
      </c>
      <c r="B30" s="2">
        <v>27</v>
      </c>
      <c r="C30" s="11" t="s">
        <v>216</v>
      </c>
      <c r="D30" s="40" t="s">
        <v>262</v>
      </c>
      <c r="E30" s="15" t="s">
        <v>241</v>
      </c>
      <c r="F30" s="7">
        <v>5.6</v>
      </c>
      <c r="G30" s="7">
        <v>6.8</v>
      </c>
      <c r="H30" s="9">
        <f>G30-F30</f>
        <v>1.2000000000000002</v>
      </c>
      <c r="I30" s="2">
        <v>4</v>
      </c>
      <c r="J30" s="2">
        <v>5</v>
      </c>
      <c r="K30" s="9">
        <f t="shared" si="1"/>
        <v>1</v>
      </c>
      <c r="L30" s="11" t="s">
        <v>324</v>
      </c>
      <c r="M30" s="2">
        <v>2</v>
      </c>
      <c r="N30" s="11" t="s">
        <v>297</v>
      </c>
      <c r="O30" s="2">
        <v>2</v>
      </c>
      <c r="P30" s="11" t="s">
        <v>87</v>
      </c>
      <c r="Q30" s="2">
        <v>1</v>
      </c>
      <c r="R30" s="11" t="s">
        <v>285</v>
      </c>
      <c r="S30" s="6">
        <f t="shared" si="2"/>
        <v>6</v>
      </c>
      <c r="T30" s="2">
        <v>2</v>
      </c>
      <c r="U30" s="11" t="s">
        <v>397</v>
      </c>
      <c r="V30" s="139">
        <f t="shared" si="3"/>
        <v>3</v>
      </c>
      <c r="W30" s="9" t="s">
        <v>20</v>
      </c>
      <c r="X30" s="11" t="s">
        <v>358</v>
      </c>
      <c r="Y30" s="2" t="s">
        <v>331</v>
      </c>
      <c r="Z30" s="11" t="s">
        <v>333</v>
      </c>
    </row>
    <row r="31" spans="1:26" ht="72" x14ac:dyDescent="0.3">
      <c r="A31" s="2">
        <v>7</v>
      </c>
      <c r="B31" s="2">
        <v>28</v>
      </c>
      <c r="C31" s="11" t="s">
        <v>203</v>
      </c>
      <c r="D31" s="40" t="s">
        <v>249</v>
      </c>
      <c r="E31" s="15" t="s">
        <v>289</v>
      </c>
      <c r="F31" s="7">
        <v>24.2</v>
      </c>
      <c r="G31" s="7">
        <v>24.5</v>
      </c>
      <c r="H31" s="9">
        <f>G31-F31</f>
        <v>0.30000000000000071</v>
      </c>
      <c r="I31" s="2">
        <v>6</v>
      </c>
      <c r="J31" s="2">
        <v>6</v>
      </c>
      <c r="K31" s="9">
        <f t="shared" si="1"/>
        <v>0</v>
      </c>
      <c r="L31" s="11" t="s">
        <v>390</v>
      </c>
      <c r="M31" s="2">
        <v>3</v>
      </c>
      <c r="N31" s="11" t="s">
        <v>275</v>
      </c>
      <c r="O31" s="2">
        <v>1</v>
      </c>
      <c r="P31" s="11" t="s">
        <v>291</v>
      </c>
      <c r="Q31" s="2">
        <v>1</v>
      </c>
      <c r="R31" s="11" t="s">
        <v>290</v>
      </c>
      <c r="S31" s="6">
        <f t="shared" si="2"/>
        <v>5</v>
      </c>
      <c r="T31" s="2">
        <v>1</v>
      </c>
      <c r="U31" s="11" t="s">
        <v>394</v>
      </c>
      <c r="V31" s="139">
        <f t="shared" si="3"/>
        <v>5</v>
      </c>
      <c r="W31" s="9" t="s">
        <v>20</v>
      </c>
      <c r="X31" s="15" t="s">
        <v>330</v>
      </c>
      <c r="Y31" s="2" t="s">
        <v>331</v>
      </c>
      <c r="Z31" s="11" t="s">
        <v>333</v>
      </c>
    </row>
    <row r="32" spans="1:26" ht="86.4" x14ac:dyDescent="0.3">
      <c r="A32" s="2">
        <v>12</v>
      </c>
      <c r="B32" s="2">
        <v>29</v>
      </c>
      <c r="C32" s="11" t="s">
        <v>208</v>
      </c>
      <c r="D32" s="40" t="s">
        <v>254</v>
      </c>
      <c r="E32" s="15" t="s">
        <v>241</v>
      </c>
      <c r="F32" s="7">
        <v>28.5</v>
      </c>
      <c r="G32" s="7">
        <v>29.6</v>
      </c>
      <c r="H32" s="9">
        <f>G32-F32</f>
        <v>1.1000000000000014</v>
      </c>
      <c r="I32" s="2">
        <v>5</v>
      </c>
      <c r="J32" s="2">
        <v>5</v>
      </c>
      <c r="K32" s="9">
        <f t="shared" si="1"/>
        <v>0</v>
      </c>
      <c r="L32" s="11" t="s">
        <v>390</v>
      </c>
      <c r="M32" s="2">
        <v>3</v>
      </c>
      <c r="N32" s="11" t="s">
        <v>293</v>
      </c>
      <c r="O32" s="2">
        <v>1</v>
      </c>
      <c r="P32" s="11" t="s">
        <v>291</v>
      </c>
      <c r="Q32" s="2">
        <v>1</v>
      </c>
      <c r="R32" s="11" t="s">
        <v>302</v>
      </c>
      <c r="S32" s="6">
        <f t="shared" si="2"/>
        <v>5</v>
      </c>
      <c r="T32" s="2">
        <v>2</v>
      </c>
      <c r="U32" s="11" t="s">
        <v>376</v>
      </c>
      <c r="V32" s="139">
        <f t="shared" si="3"/>
        <v>2.5</v>
      </c>
      <c r="W32" s="9" t="s">
        <v>21</v>
      </c>
      <c r="X32" s="15" t="s">
        <v>355</v>
      </c>
      <c r="Y32" s="2" t="s">
        <v>331</v>
      </c>
      <c r="Z32" s="11" t="s">
        <v>333</v>
      </c>
    </row>
    <row r="33" spans="1:26" ht="86.4" x14ac:dyDescent="0.3">
      <c r="A33" s="2">
        <v>21</v>
      </c>
      <c r="B33" s="2">
        <v>30</v>
      </c>
      <c r="C33" s="11" t="s">
        <v>217</v>
      </c>
      <c r="D33" s="40" t="s">
        <v>263</v>
      </c>
      <c r="E33" s="11" t="s">
        <v>241</v>
      </c>
      <c r="F33" s="7">
        <v>0</v>
      </c>
      <c r="G33" s="7">
        <v>0.6</v>
      </c>
      <c r="H33" s="9">
        <f>G33-F33</f>
        <v>0.6</v>
      </c>
      <c r="I33" s="2">
        <v>4</v>
      </c>
      <c r="J33" s="2">
        <v>4</v>
      </c>
      <c r="K33" s="9">
        <f t="shared" si="1"/>
        <v>0</v>
      </c>
      <c r="L33" s="11" t="s">
        <v>390</v>
      </c>
      <c r="M33" s="2">
        <v>2</v>
      </c>
      <c r="N33" s="123" t="s">
        <v>277</v>
      </c>
      <c r="O33" s="2">
        <v>1</v>
      </c>
      <c r="P33" s="11" t="s">
        <v>291</v>
      </c>
      <c r="Q33" s="2">
        <v>1</v>
      </c>
      <c r="R33" s="40" t="s">
        <v>285</v>
      </c>
      <c r="S33" s="6">
        <f t="shared" si="2"/>
        <v>4</v>
      </c>
      <c r="T33" s="2">
        <v>1</v>
      </c>
      <c r="U33" s="11" t="s">
        <v>354</v>
      </c>
      <c r="V33" s="139">
        <f t="shared" si="3"/>
        <v>4</v>
      </c>
      <c r="W33" s="2" t="s">
        <v>21</v>
      </c>
      <c r="X33" s="11" t="s">
        <v>355</v>
      </c>
      <c r="Y33" s="2" t="s">
        <v>331</v>
      </c>
      <c r="Z33" s="11" t="s">
        <v>333</v>
      </c>
    </row>
  </sheetData>
  <sortState ref="A4:Z33">
    <sortCondition descending="1" ref="S4:S33"/>
    <sortCondition descending="1" ref="V4:V33"/>
  </sortState>
  <mergeCells count="25">
    <mergeCell ref="Q2:R2"/>
    <mergeCell ref="B2:B3"/>
    <mergeCell ref="B1:H1"/>
    <mergeCell ref="H2:H3"/>
    <mergeCell ref="G2:G3"/>
    <mergeCell ref="F2:F3"/>
    <mergeCell ref="D2:D3"/>
    <mergeCell ref="C2:C3"/>
    <mergeCell ref="E2:E3"/>
    <mergeCell ref="A1:A3"/>
    <mergeCell ref="Y1:Z1"/>
    <mergeCell ref="Y2:Y3"/>
    <mergeCell ref="Z2:Z3"/>
    <mergeCell ref="X2:X3"/>
    <mergeCell ref="W2:W3"/>
    <mergeCell ref="W1:X1"/>
    <mergeCell ref="T1:U1"/>
    <mergeCell ref="T2:T3"/>
    <mergeCell ref="U2:U3"/>
    <mergeCell ref="V2:V3"/>
    <mergeCell ref="O2:P2"/>
    <mergeCell ref="M2:N2"/>
    <mergeCell ref="S2:S3"/>
    <mergeCell ref="I1:S1"/>
    <mergeCell ref="I2:L2"/>
  </mergeCells>
  <pageMargins left="0.7" right="0.7" top="0.75" bottom="0.75" header="0.3" footer="0.3"/>
  <pageSetup paperSize="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zoomScaleNormal="100" workbookViewId="0">
      <pane xSplit="5" ySplit="3" topLeftCell="F4" activePane="bottomRight" state="frozen"/>
      <selection pane="topRight" activeCell="F1" sqref="F1"/>
      <selection pane="bottomLeft" activeCell="A4" sqref="A4"/>
      <selection pane="bottomRight" activeCell="E6" sqref="E6"/>
    </sheetView>
  </sheetViews>
  <sheetFormatPr defaultColWidth="13.5546875" defaultRowHeight="14.4" x14ac:dyDescent="0.3"/>
  <cols>
    <col min="1" max="1" width="6.109375" bestFit="1" customWidth="1"/>
    <col min="2" max="2" width="5.33203125" bestFit="1" customWidth="1"/>
    <col min="3" max="3" width="13.109375" bestFit="1" customWidth="1"/>
    <col min="4" max="4" width="21.6640625" bestFit="1" customWidth="1"/>
    <col min="5" max="5" width="12.6640625" bestFit="1" customWidth="1"/>
    <col min="6" max="6" width="15.6640625" bestFit="1" customWidth="1"/>
    <col min="7" max="7" width="12.88671875" bestFit="1" customWidth="1"/>
    <col min="8" max="8" width="16.109375" bestFit="1" customWidth="1"/>
    <col min="9" max="9" width="9.6640625" bestFit="1" customWidth="1"/>
    <col min="10" max="10" width="10.88671875" bestFit="1" customWidth="1"/>
    <col min="11" max="11" width="15.109375" bestFit="1" customWidth="1"/>
    <col min="12" max="12" width="32" bestFit="1" customWidth="1"/>
    <col min="13" max="13" width="5.88671875" bestFit="1" customWidth="1"/>
    <col min="14" max="14" width="30" bestFit="1" customWidth="1"/>
    <col min="15" max="15" width="5.88671875" bestFit="1" customWidth="1"/>
    <col min="16" max="16" width="13.44140625" bestFit="1" customWidth="1"/>
    <col min="17" max="17" width="5.88671875" bestFit="1" customWidth="1"/>
    <col min="18" max="18" width="28" customWidth="1"/>
    <col min="19" max="19" width="18" bestFit="1" customWidth="1"/>
    <col min="20" max="20" width="5.88671875" bestFit="1" customWidth="1"/>
    <col min="21" max="21" width="26.33203125" bestFit="1" customWidth="1"/>
    <col min="22" max="22" width="19.6640625" bestFit="1" customWidth="1"/>
    <col min="23" max="23" width="21.5546875" bestFit="1" customWidth="1"/>
    <col min="24" max="24" width="22.5546875" bestFit="1" customWidth="1"/>
    <col min="25" max="25" width="26.44140625" bestFit="1" customWidth="1"/>
    <col min="26" max="26" width="33.44140625" bestFit="1" customWidth="1"/>
  </cols>
  <sheetData>
    <row r="1" spans="1:26" x14ac:dyDescent="0.3">
      <c r="A1" s="141" t="s">
        <v>310</v>
      </c>
      <c r="B1" s="157" t="s">
        <v>4</v>
      </c>
      <c r="C1" s="157"/>
      <c r="D1" s="157"/>
      <c r="E1" s="157"/>
      <c r="F1" s="157"/>
      <c r="G1" s="157"/>
      <c r="H1" s="157"/>
      <c r="I1" s="154" t="s">
        <v>0</v>
      </c>
      <c r="J1" s="154"/>
      <c r="K1" s="154"/>
      <c r="L1" s="154"/>
      <c r="M1" s="154"/>
      <c r="N1" s="154"/>
      <c r="O1" s="154"/>
      <c r="P1" s="154"/>
      <c r="Q1" s="154"/>
      <c r="R1" s="154"/>
      <c r="S1" s="154"/>
      <c r="T1" s="150" t="s">
        <v>2</v>
      </c>
      <c r="U1" s="150"/>
      <c r="V1" s="8" t="s">
        <v>3</v>
      </c>
      <c r="W1" s="149" t="s">
        <v>88</v>
      </c>
      <c r="X1" s="149"/>
      <c r="Y1" s="144" t="s">
        <v>22</v>
      </c>
      <c r="Z1" s="144"/>
    </row>
    <row r="2" spans="1:26" ht="15" customHeight="1" x14ac:dyDescent="0.3">
      <c r="A2" s="142"/>
      <c r="B2" s="156" t="s">
        <v>194</v>
      </c>
      <c r="C2" s="159" t="s">
        <v>6</v>
      </c>
      <c r="D2" s="159" t="s">
        <v>27</v>
      </c>
      <c r="E2" s="159" t="s">
        <v>23</v>
      </c>
      <c r="F2" s="158" t="s">
        <v>7</v>
      </c>
      <c r="G2" s="158" t="s">
        <v>8</v>
      </c>
      <c r="H2" s="158" t="s">
        <v>9</v>
      </c>
      <c r="I2" s="154" t="s">
        <v>5</v>
      </c>
      <c r="J2" s="154"/>
      <c r="K2" s="154"/>
      <c r="L2" s="154"/>
      <c r="M2" s="154" t="s">
        <v>16</v>
      </c>
      <c r="N2" s="154"/>
      <c r="O2" s="154" t="s">
        <v>1</v>
      </c>
      <c r="P2" s="154"/>
      <c r="Q2" s="154" t="s">
        <v>10</v>
      </c>
      <c r="R2" s="154"/>
      <c r="S2" s="155" t="s">
        <v>17</v>
      </c>
      <c r="T2" s="151" t="s">
        <v>15</v>
      </c>
      <c r="U2" s="152" t="s">
        <v>19</v>
      </c>
      <c r="V2" s="153" t="s">
        <v>18</v>
      </c>
      <c r="W2" s="148" t="s">
        <v>88</v>
      </c>
      <c r="X2" s="147" t="s">
        <v>19</v>
      </c>
      <c r="Y2" s="145" t="s">
        <v>196</v>
      </c>
      <c r="Z2" s="146" t="s">
        <v>11</v>
      </c>
    </row>
    <row r="3" spans="1:26" ht="43.2" x14ac:dyDescent="0.3">
      <c r="A3" s="143"/>
      <c r="B3" s="156"/>
      <c r="C3" s="159"/>
      <c r="D3" s="159"/>
      <c r="E3" s="159"/>
      <c r="F3" s="158"/>
      <c r="G3" s="158"/>
      <c r="H3" s="158"/>
      <c r="I3" s="133" t="s">
        <v>12</v>
      </c>
      <c r="J3" s="133" t="s">
        <v>13</v>
      </c>
      <c r="K3" s="133" t="s">
        <v>14</v>
      </c>
      <c r="L3" s="10" t="s">
        <v>11</v>
      </c>
      <c r="M3" s="133" t="s">
        <v>15</v>
      </c>
      <c r="N3" s="10" t="s">
        <v>11</v>
      </c>
      <c r="O3" s="133" t="s">
        <v>15</v>
      </c>
      <c r="P3" s="13" t="s">
        <v>11</v>
      </c>
      <c r="Q3" s="133" t="s">
        <v>15</v>
      </c>
      <c r="R3" s="13" t="s">
        <v>11</v>
      </c>
      <c r="S3" s="155"/>
      <c r="T3" s="151"/>
      <c r="U3" s="152"/>
      <c r="V3" s="153"/>
      <c r="W3" s="148"/>
      <c r="X3" s="147"/>
      <c r="Y3" s="145"/>
      <c r="Z3" s="146"/>
    </row>
    <row r="4" spans="1:26" s="1" customFormat="1" ht="100.5" customHeight="1" x14ac:dyDescent="0.3">
      <c r="A4" s="2">
        <v>2</v>
      </c>
      <c r="B4" s="2">
        <v>1</v>
      </c>
      <c r="C4" s="11" t="s">
        <v>198</v>
      </c>
      <c r="D4" s="40" t="s">
        <v>244</v>
      </c>
      <c r="E4" s="15" t="s">
        <v>241</v>
      </c>
      <c r="F4" s="7">
        <v>20.100000000000001</v>
      </c>
      <c r="G4" s="7">
        <v>20.9</v>
      </c>
      <c r="H4" s="9">
        <f t="shared" ref="H4:H12" si="0">G4-F4</f>
        <v>0.79999999999999716</v>
      </c>
      <c r="I4" s="6">
        <v>4</v>
      </c>
      <c r="J4" s="6">
        <v>6</v>
      </c>
      <c r="K4" s="140">
        <f t="shared" ref="K4:K16" si="1">J4-I4</f>
        <v>2</v>
      </c>
      <c r="L4" s="11" t="s">
        <v>306</v>
      </c>
      <c r="M4" s="2">
        <v>3</v>
      </c>
      <c r="N4" s="11" t="s">
        <v>269</v>
      </c>
      <c r="O4" s="2">
        <v>3</v>
      </c>
      <c r="P4" s="11" t="s">
        <v>282</v>
      </c>
      <c r="Q4" s="2">
        <v>3</v>
      </c>
      <c r="R4" s="11" t="s">
        <v>383</v>
      </c>
      <c r="S4" s="6">
        <f t="shared" ref="S4:S16" si="2">SUM(Q4,O4,M4,K4)</f>
        <v>11</v>
      </c>
      <c r="T4" s="2">
        <v>2</v>
      </c>
      <c r="U4" s="11" t="s">
        <v>356</v>
      </c>
      <c r="V4" s="139">
        <f t="shared" ref="V4:V16" si="3">S4/T4</f>
        <v>5.5</v>
      </c>
      <c r="W4" s="9" t="s">
        <v>21</v>
      </c>
      <c r="X4" s="15" t="s">
        <v>355</v>
      </c>
      <c r="Y4" s="2" t="s">
        <v>20</v>
      </c>
      <c r="Z4" s="11" t="s">
        <v>369</v>
      </c>
    </row>
    <row r="5" spans="1:26" s="1" customFormat="1" ht="96" customHeight="1" x14ac:dyDescent="0.3">
      <c r="A5" s="2">
        <v>5</v>
      </c>
      <c r="B5" s="2">
        <v>2</v>
      </c>
      <c r="C5" s="11" t="s">
        <v>201</v>
      </c>
      <c r="D5" s="40" t="s">
        <v>247</v>
      </c>
      <c r="E5" s="15" t="s">
        <v>241</v>
      </c>
      <c r="F5" s="7">
        <v>22.4</v>
      </c>
      <c r="G5" s="7">
        <v>22.7</v>
      </c>
      <c r="H5" s="9">
        <f t="shared" si="0"/>
        <v>0.30000000000000071</v>
      </c>
      <c r="I5" s="6">
        <v>4</v>
      </c>
      <c r="J5" s="6">
        <v>6</v>
      </c>
      <c r="K5" s="140">
        <f t="shared" si="1"/>
        <v>2</v>
      </c>
      <c r="L5" s="11" t="s">
        <v>307</v>
      </c>
      <c r="M5" s="2">
        <v>3</v>
      </c>
      <c r="N5" s="11" t="s">
        <v>269</v>
      </c>
      <c r="O5" s="2">
        <v>3</v>
      </c>
      <c r="P5" s="11" t="s">
        <v>282</v>
      </c>
      <c r="Q5" s="2">
        <v>3</v>
      </c>
      <c r="R5" s="11" t="s">
        <v>386</v>
      </c>
      <c r="S5" s="6">
        <f t="shared" si="2"/>
        <v>11</v>
      </c>
      <c r="T5" s="2">
        <v>2</v>
      </c>
      <c r="U5" s="11" t="s">
        <v>370</v>
      </c>
      <c r="V5" s="139">
        <f t="shared" si="3"/>
        <v>5.5</v>
      </c>
      <c r="W5" s="9" t="s">
        <v>21</v>
      </c>
      <c r="X5" s="15" t="s">
        <v>355</v>
      </c>
      <c r="Y5" s="2" t="s">
        <v>20</v>
      </c>
      <c r="Z5" s="11" t="s">
        <v>369</v>
      </c>
    </row>
    <row r="6" spans="1:26" s="1" customFormat="1" ht="72" x14ac:dyDescent="0.3">
      <c r="A6" s="2">
        <v>8</v>
      </c>
      <c r="B6" s="2">
        <v>3</v>
      </c>
      <c r="C6" s="11" t="s">
        <v>204</v>
      </c>
      <c r="D6" s="40" t="s">
        <v>250</v>
      </c>
      <c r="E6" s="15" t="s">
        <v>241</v>
      </c>
      <c r="F6" s="7">
        <v>24.8</v>
      </c>
      <c r="G6" s="7">
        <v>25.5</v>
      </c>
      <c r="H6" s="9">
        <f t="shared" si="0"/>
        <v>0.69999999999999929</v>
      </c>
      <c r="I6" s="2">
        <v>5</v>
      </c>
      <c r="J6" s="2">
        <v>6</v>
      </c>
      <c r="K6" s="9">
        <f t="shared" si="1"/>
        <v>1</v>
      </c>
      <c r="L6" s="11" t="s">
        <v>306</v>
      </c>
      <c r="M6" s="2">
        <v>3</v>
      </c>
      <c r="N6" s="11" t="s">
        <v>275</v>
      </c>
      <c r="O6" s="2">
        <v>3</v>
      </c>
      <c r="P6" s="11" t="s">
        <v>282</v>
      </c>
      <c r="Q6" s="2">
        <v>3</v>
      </c>
      <c r="R6" s="11" t="s">
        <v>386</v>
      </c>
      <c r="S6" s="6">
        <f t="shared" si="2"/>
        <v>10</v>
      </c>
      <c r="T6" s="2">
        <v>2</v>
      </c>
      <c r="U6" s="11" t="s">
        <v>373</v>
      </c>
      <c r="V6" s="139">
        <f t="shared" si="3"/>
        <v>5</v>
      </c>
      <c r="W6" s="9" t="s">
        <v>21</v>
      </c>
      <c r="X6" s="15" t="s">
        <v>355</v>
      </c>
      <c r="Y6" s="2" t="s">
        <v>20</v>
      </c>
      <c r="Z6" s="11" t="s">
        <v>369</v>
      </c>
    </row>
    <row r="7" spans="1:26" ht="72" x14ac:dyDescent="0.3">
      <c r="A7" s="2">
        <v>11</v>
      </c>
      <c r="B7" s="2">
        <v>4</v>
      </c>
      <c r="C7" s="11" t="s">
        <v>207</v>
      </c>
      <c r="D7" s="40" t="s">
        <v>253</v>
      </c>
      <c r="E7" s="15" t="s">
        <v>241</v>
      </c>
      <c r="F7" s="7">
        <v>27.5</v>
      </c>
      <c r="G7" s="7">
        <v>28</v>
      </c>
      <c r="H7" s="9">
        <f t="shared" si="0"/>
        <v>0.5</v>
      </c>
      <c r="I7" s="2">
        <v>5</v>
      </c>
      <c r="J7" s="2">
        <v>6</v>
      </c>
      <c r="K7" s="9">
        <f t="shared" si="1"/>
        <v>1</v>
      </c>
      <c r="L7" s="11" t="s">
        <v>304</v>
      </c>
      <c r="M7" s="2">
        <v>3</v>
      </c>
      <c r="N7" s="11" t="s">
        <v>275</v>
      </c>
      <c r="O7" s="2">
        <v>3</v>
      </c>
      <c r="P7" s="11" t="s">
        <v>282</v>
      </c>
      <c r="Q7" s="2">
        <v>3</v>
      </c>
      <c r="R7" s="11" t="s">
        <v>389</v>
      </c>
      <c r="S7" s="6">
        <f t="shared" si="2"/>
        <v>10</v>
      </c>
      <c r="T7" s="9">
        <v>2</v>
      </c>
      <c r="U7" s="11" t="s">
        <v>375</v>
      </c>
      <c r="V7" s="139">
        <f t="shared" si="3"/>
        <v>5</v>
      </c>
      <c r="W7" s="9" t="s">
        <v>21</v>
      </c>
      <c r="X7" s="15" t="s">
        <v>355</v>
      </c>
      <c r="Y7" s="2" t="s">
        <v>20</v>
      </c>
      <c r="Z7" s="11" t="s">
        <v>369</v>
      </c>
    </row>
    <row r="8" spans="1:26" ht="72" x14ac:dyDescent="0.3">
      <c r="A8" s="2">
        <v>3</v>
      </c>
      <c r="B8" s="6">
        <v>5</v>
      </c>
      <c r="C8" s="11" t="s">
        <v>199</v>
      </c>
      <c r="D8" s="40" t="s">
        <v>245</v>
      </c>
      <c r="E8" s="15" t="s">
        <v>241</v>
      </c>
      <c r="F8" s="7">
        <v>20.9</v>
      </c>
      <c r="G8" s="7">
        <v>21.6</v>
      </c>
      <c r="H8" s="9">
        <f t="shared" si="0"/>
        <v>0.70000000000000284</v>
      </c>
      <c r="I8" s="6">
        <v>4</v>
      </c>
      <c r="J8" s="2">
        <v>6</v>
      </c>
      <c r="K8" s="140">
        <f t="shared" si="1"/>
        <v>2</v>
      </c>
      <c r="L8" s="11" t="s">
        <v>306</v>
      </c>
      <c r="M8" s="2">
        <v>3</v>
      </c>
      <c r="N8" s="11" t="s">
        <v>269</v>
      </c>
      <c r="O8" s="2">
        <v>2</v>
      </c>
      <c r="P8" s="11" t="s">
        <v>87</v>
      </c>
      <c r="Q8" s="2">
        <v>2</v>
      </c>
      <c r="R8" s="11" t="s">
        <v>384</v>
      </c>
      <c r="S8" s="6">
        <f t="shared" si="2"/>
        <v>9</v>
      </c>
      <c r="T8" s="2">
        <v>2</v>
      </c>
      <c r="U8" s="11" t="s">
        <v>370</v>
      </c>
      <c r="V8" s="139">
        <f t="shared" si="3"/>
        <v>4.5</v>
      </c>
      <c r="W8" s="9" t="s">
        <v>21</v>
      </c>
      <c r="X8" s="15" t="s">
        <v>355</v>
      </c>
      <c r="Y8" s="2" t="s">
        <v>20</v>
      </c>
      <c r="Z8" s="11" t="s">
        <v>369</v>
      </c>
    </row>
    <row r="9" spans="1:26" ht="75" customHeight="1" x14ac:dyDescent="0.3">
      <c r="A9" s="2">
        <v>4</v>
      </c>
      <c r="B9" s="6">
        <v>6</v>
      </c>
      <c r="C9" s="11" t="s">
        <v>200</v>
      </c>
      <c r="D9" s="40" t="s">
        <v>246</v>
      </c>
      <c r="E9" s="15" t="s">
        <v>241</v>
      </c>
      <c r="F9" s="7">
        <v>21.8</v>
      </c>
      <c r="G9" s="7">
        <v>22.2</v>
      </c>
      <c r="H9" s="9">
        <f t="shared" si="0"/>
        <v>0.39999999999999858</v>
      </c>
      <c r="I9" s="6">
        <v>4</v>
      </c>
      <c r="J9" s="2">
        <v>6</v>
      </c>
      <c r="K9" s="140">
        <f t="shared" si="1"/>
        <v>2</v>
      </c>
      <c r="L9" s="11" t="s">
        <v>308</v>
      </c>
      <c r="M9" s="2">
        <v>3</v>
      </c>
      <c r="N9" s="11" t="s">
        <v>269</v>
      </c>
      <c r="O9" s="2">
        <v>2</v>
      </c>
      <c r="P9" s="11" t="s">
        <v>87</v>
      </c>
      <c r="Q9" s="2">
        <v>2</v>
      </c>
      <c r="R9" s="11" t="s">
        <v>385</v>
      </c>
      <c r="S9" s="6">
        <f t="shared" si="2"/>
        <v>9</v>
      </c>
      <c r="T9" s="2">
        <v>2</v>
      </c>
      <c r="U9" s="11" t="s">
        <v>371</v>
      </c>
      <c r="V9" s="139">
        <f t="shared" si="3"/>
        <v>4.5</v>
      </c>
      <c r="W9" s="9" t="s">
        <v>20</v>
      </c>
      <c r="X9" s="15" t="s">
        <v>372</v>
      </c>
      <c r="Y9" s="2" t="s">
        <v>331</v>
      </c>
      <c r="Z9" s="11" t="s">
        <v>367</v>
      </c>
    </row>
    <row r="10" spans="1:26" ht="86.4" x14ac:dyDescent="0.3">
      <c r="A10" s="2">
        <v>9</v>
      </c>
      <c r="B10" s="6">
        <v>7</v>
      </c>
      <c r="C10" s="11" t="s">
        <v>205</v>
      </c>
      <c r="D10" s="40" t="s">
        <v>251</v>
      </c>
      <c r="E10" s="15" t="s">
        <v>241</v>
      </c>
      <c r="F10" s="7">
        <v>26</v>
      </c>
      <c r="G10" s="7">
        <v>26.4</v>
      </c>
      <c r="H10" s="9">
        <f t="shared" si="0"/>
        <v>0.39999999999999858</v>
      </c>
      <c r="I10" s="2">
        <v>5</v>
      </c>
      <c r="J10" s="2">
        <v>6</v>
      </c>
      <c r="K10" s="9">
        <f t="shared" si="1"/>
        <v>1</v>
      </c>
      <c r="L10" s="11" t="s">
        <v>305</v>
      </c>
      <c r="M10" s="2">
        <v>3</v>
      </c>
      <c r="N10" s="11" t="s">
        <v>275</v>
      </c>
      <c r="O10" s="2">
        <v>2</v>
      </c>
      <c r="P10" s="11" t="s">
        <v>87</v>
      </c>
      <c r="Q10" s="2">
        <v>3</v>
      </c>
      <c r="R10" s="11" t="s">
        <v>387</v>
      </c>
      <c r="S10" s="6">
        <f t="shared" si="2"/>
        <v>9</v>
      </c>
      <c r="T10" s="2">
        <v>2</v>
      </c>
      <c r="U10" s="11" t="s">
        <v>374</v>
      </c>
      <c r="V10" s="139">
        <f t="shared" si="3"/>
        <v>4.5</v>
      </c>
      <c r="W10" s="9" t="s">
        <v>20</v>
      </c>
      <c r="X10" s="15" t="s">
        <v>388</v>
      </c>
      <c r="Y10" s="2" t="s">
        <v>20</v>
      </c>
      <c r="Z10" s="11" t="s">
        <v>369</v>
      </c>
    </row>
    <row r="11" spans="1:26" ht="72" x14ac:dyDescent="0.3">
      <c r="A11" s="2">
        <v>1</v>
      </c>
      <c r="B11" s="6">
        <v>8</v>
      </c>
      <c r="C11" s="11" t="s">
        <v>197</v>
      </c>
      <c r="D11" s="40" t="s">
        <v>243</v>
      </c>
      <c r="E11" s="15" t="s">
        <v>241</v>
      </c>
      <c r="F11" s="7">
        <v>17.8</v>
      </c>
      <c r="G11" s="7">
        <v>18.2</v>
      </c>
      <c r="H11" s="9">
        <f t="shared" si="0"/>
        <v>0.39999999999999858</v>
      </c>
      <c r="I11" s="2">
        <v>5</v>
      </c>
      <c r="J11" s="2">
        <v>6</v>
      </c>
      <c r="K11" s="9">
        <f t="shared" si="1"/>
        <v>1</v>
      </c>
      <c r="L11" s="11" t="s">
        <v>308</v>
      </c>
      <c r="M11" s="2">
        <v>3</v>
      </c>
      <c r="N11" s="11" t="s">
        <v>292</v>
      </c>
      <c r="O11" s="2">
        <v>2</v>
      </c>
      <c r="P11" s="11" t="s">
        <v>87</v>
      </c>
      <c r="Q11" s="2">
        <v>2</v>
      </c>
      <c r="R11" s="11" t="s">
        <v>365</v>
      </c>
      <c r="S11" s="6">
        <f t="shared" si="2"/>
        <v>8</v>
      </c>
      <c r="T11" s="2">
        <v>2</v>
      </c>
      <c r="U11" s="11" t="s">
        <v>366</v>
      </c>
      <c r="V11" s="139">
        <f t="shared" si="3"/>
        <v>4</v>
      </c>
      <c r="W11" s="9" t="s">
        <v>20</v>
      </c>
      <c r="X11" s="11" t="s">
        <v>358</v>
      </c>
      <c r="Y11" s="2" t="s">
        <v>331</v>
      </c>
      <c r="Z11" s="11" t="s">
        <v>368</v>
      </c>
    </row>
    <row r="12" spans="1:26" ht="72" x14ac:dyDescent="0.3">
      <c r="A12" s="2">
        <v>6</v>
      </c>
      <c r="B12" s="2">
        <v>9</v>
      </c>
      <c r="C12" s="11" t="s">
        <v>202</v>
      </c>
      <c r="D12" s="15" t="s">
        <v>248</v>
      </c>
      <c r="E12" s="15" t="s">
        <v>241</v>
      </c>
      <c r="F12" s="7">
        <v>23.5</v>
      </c>
      <c r="G12" s="7">
        <v>23.7</v>
      </c>
      <c r="H12" s="9">
        <f t="shared" si="0"/>
        <v>0.19999999999999929</v>
      </c>
      <c r="I12" s="2">
        <v>5</v>
      </c>
      <c r="J12" s="2">
        <v>6</v>
      </c>
      <c r="K12" s="9">
        <f t="shared" si="1"/>
        <v>1</v>
      </c>
      <c r="L12" s="11" t="s">
        <v>303</v>
      </c>
      <c r="M12" s="2">
        <v>3</v>
      </c>
      <c r="N12" s="11" t="s">
        <v>275</v>
      </c>
      <c r="O12" s="2">
        <v>2</v>
      </c>
      <c r="P12" s="11" t="s">
        <v>87</v>
      </c>
      <c r="Q12" s="2">
        <v>2</v>
      </c>
      <c r="R12" s="11" t="s">
        <v>384</v>
      </c>
      <c r="S12" s="6">
        <f t="shared" si="2"/>
        <v>8</v>
      </c>
      <c r="T12" s="2">
        <v>2</v>
      </c>
      <c r="U12" s="11" t="s">
        <v>370</v>
      </c>
      <c r="V12" s="139">
        <f t="shared" si="3"/>
        <v>4</v>
      </c>
      <c r="W12" s="9" t="s">
        <v>21</v>
      </c>
      <c r="X12" s="15" t="s">
        <v>355</v>
      </c>
      <c r="Y12" s="2" t="s">
        <v>20</v>
      </c>
      <c r="Z12" s="11" t="s">
        <v>369</v>
      </c>
    </row>
    <row r="13" spans="1:26" ht="72" x14ac:dyDescent="0.3">
      <c r="A13" s="2">
        <v>13</v>
      </c>
      <c r="B13" s="2">
        <v>10</v>
      </c>
      <c r="C13" s="11" t="s">
        <v>26</v>
      </c>
      <c r="D13" s="40" t="s">
        <v>272</v>
      </c>
      <c r="E13" s="11" t="s">
        <v>26</v>
      </c>
      <c r="F13" s="7" t="s">
        <v>273</v>
      </c>
      <c r="G13" s="7" t="s">
        <v>273</v>
      </c>
      <c r="H13" s="9" t="s">
        <v>273</v>
      </c>
      <c r="I13" s="2">
        <v>3</v>
      </c>
      <c r="J13" s="2">
        <v>5</v>
      </c>
      <c r="K13" s="9">
        <f t="shared" si="1"/>
        <v>2</v>
      </c>
      <c r="L13" s="11" t="s">
        <v>391</v>
      </c>
      <c r="M13" s="2">
        <v>3</v>
      </c>
      <c r="N13" s="123" t="s">
        <v>300</v>
      </c>
      <c r="O13" s="2">
        <v>1</v>
      </c>
      <c r="P13" s="11" t="s">
        <v>348</v>
      </c>
      <c r="Q13" s="2">
        <v>1</v>
      </c>
      <c r="R13" s="11" t="s">
        <v>347</v>
      </c>
      <c r="S13" s="6">
        <f t="shared" si="2"/>
        <v>7</v>
      </c>
      <c r="T13" s="2">
        <v>2</v>
      </c>
      <c r="U13" s="11" t="s">
        <v>339</v>
      </c>
      <c r="V13" s="139">
        <f t="shared" si="3"/>
        <v>3.5</v>
      </c>
      <c r="W13" s="2" t="s">
        <v>20</v>
      </c>
      <c r="X13" s="11" t="s">
        <v>334</v>
      </c>
      <c r="Y13" s="2" t="s">
        <v>331</v>
      </c>
      <c r="Z13" s="11" t="s">
        <v>335</v>
      </c>
    </row>
    <row r="14" spans="1:26" ht="57.6" x14ac:dyDescent="0.3">
      <c r="A14" s="2">
        <v>10</v>
      </c>
      <c r="B14" s="2">
        <v>11</v>
      </c>
      <c r="C14" s="11" t="s">
        <v>206</v>
      </c>
      <c r="D14" s="40" t="s">
        <v>252</v>
      </c>
      <c r="E14" s="15" t="s">
        <v>241</v>
      </c>
      <c r="F14" s="7">
        <v>26.5</v>
      </c>
      <c r="G14" s="7">
        <v>27.2</v>
      </c>
      <c r="H14" s="9">
        <f>G14-F14</f>
        <v>0.69999999999999929</v>
      </c>
      <c r="I14" s="2">
        <v>5</v>
      </c>
      <c r="J14" s="2">
        <v>5</v>
      </c>
      <c r="K14" s="9">
        <f t="shared" si="1"/>
        <v>0</v>
      </c>
      <c r="L14" s="11" t="s">
        <v>390</v>
      </c>
      <c r="M14" s="2">
        <v>3</v>
      </c>
      <c r="N14" s="11" t="s">
        <v>275</v>
      </c>
      <c r="O14" s="2">
        <v>2</v>
      </c>
      <c r="P14" s="11" t="s">
        <v>87</v>
      </c>
      <c r="Q14" s="2">
        <v>1</v>
      </c>
      <c r="R14" s="11" t="s">
        <v>301</v>
      </c>
      <c r="S14" s="6">
        <f t="shared" si="2"/>
        <v>6</v>
      </c>
      <c r="T14" s="9">
        <v>2</v>
      </c>
      <c r="U14" s="11" t="s">
        <v>370</v>
      </c>
      <c r="V14" s="139">
        <f t="shared" si="3"/>
        <v>3</v>
      </c>
      <c r="W14" s="9" t="s">
        <v>21</v>
      </c>
      <c r="X14" s="15" t="s">
        <v>355</v>
      </c>
      <c r="Y14" s="2" t="s">
        <v>331</v>
      </c>
      <c r="Z14" s="11" t="s">
        <v>333</v>
      </c>
    </row>
    <row r="15" spans="1:26" ht="57.6" x14ac:dyDescent="0.3">
      <c r="A15" s="2">
        <v>7</v>
      </c>
      <c r="B15" s="2">
        <v>12</v>
      </c>
      <c r="C15" s="11" t="s">
        <v>203</v>
      </c>
      <c r="D15" s="40" t="s">
        <v>249</v>
      </c>
      <c r="E15" s="15" t="s">
        <v>289</v>
      </c>
      <c r="F15" s="7">
        <v>24.2</v>
      </c>
      <c r="G15" s="7">
        <v>24.5</v>
      </c>
      <c r="H15" s="9">
        <f>G15-F15</f>
        <v>0.30000000000000071</v>
      </c>
      <c r="I15" s="2">
        <v>6</v>
      </c>
      <c r="J15" s="2">
        <v>6</v>
      </c>
      <c r="K15" s="9">
        <f t="shared" si="1"/>
        <v>0</v>
      </c>
      <c r="L15" s="11" t="s">
        <v>390</v>
      </c>
      <c r="M15" s="2">
        <v>3</v>
      </c>
      <c r="N15" s="11" t="s">
        <v>275</v>
      </c>
      <c r="O15" s="2">
        <v>1</v>
      </c>
      <c r="P15" s="11" t="s">
        <v>291</v>
      </c>
      <c r="Q15" s="2">
        <v>1</v>
      </c>
      <c r="R15" s="11" t="s">
        <v>290</v>
      </c>
      <c r="S15" s="6">
        <f t="shared" si="2"/>
        <v>5</v>
      </c>
      <c r="T15" s="2">
        <v>1</v>
      </c>
      <c r="U15" s="11" t="s">
        <v>394</v>
      </c>
      <c r="V15" s="139">
        <f t="shared" si="3"/>
        <v>5</v>
      </c>
      <c r="W15" s="9" t="s">
        <v>20</v>
      </c>
      <c r="X15" s="15" t="s">
        <v>330</v>
      </c>
      <c r="Y15" s="2" t="s">
        <v>331</v>
      </c>
      <c r="Z15" s="11" t="s">
        <v>333</v>
      </c>
    </row>
    <row r="16" spans="1:26" ht="57.6" x14ac:dyDescent="0.3">
      <c r="A16" s="2">
        <v>12</v>
      </c>
      <c r="B16" s="2">
        <v>13</v>
      </c>
      <c r="C16" s="11" t="s">
        <v>208</v>
      </c>
      <c r="D16" s="40" t="s">
        <v>254</v>
      </c>
      <c r="E16" s="15" t="s">
        <v>241</v>
      </c>
      <c r="F16" s="7">
        <v>28.5</v>
      </c>
      <c r="G16" s="7">
        <v>29.6</v>
      </c>
      <c r="H16" s="9">
        <f>G16-F16</f>
        <v>1.1000000000000014</v>
      </c>
      <c r="I16" s="2">
        <v>5</v>
      </c>
      <c r="J16" s="2">
        <v>5</v>
      </c>
      <c r="K16" s="9">
        <f t="shared" si="1"/>
        <v>0</v>
      </c>
      <c r="L16" s="11" t="s">
        <v>390</v>
      </c>
      <c r="M16" s="2">
        <v>3</v>
      </c>
      <c r="N16" s="11" t="s">
        <v>293</v>
      </c>
      <c r="O16" s="2">
        <v>1</v>
      </c>
      <c r="P16" s="11" t="s">
        <v>291</v>
      </c>
      <c r="Q16" s="2">
        <v>1</v>
      </c>
      <c r="R16" s="11" t="s">
        <v>302</v>
      </c>
      <c r="S16" s="6">
        <f t="shared" si="2"/>
        <v>5</v>
      </c>
      <c r="T16" s="2">
        <v>2</v>
      </c>
      <c r="U16" s="11" t="s">
        <v>376</v>
      </c>
      <c r="V16" s="139">
        <f t="shared" si="3"/>
        <v>2.5</v>
      </c>
      <c r="W16" s="9" t="s">
        <v>21</v>
      </c>
      <c r="X16" s="15" t="s">
        <v>355</v>
      </c>
      <c r="Y16" s="2" t="s">
        <v>331</v>
      </c>
      <c r="Z16" s="11" t="s">
        <v>333</v>
      </c>
    </row>
  </sheetData>
  <sortState ref="A4:Z16">
    <sortCondition descending="1" ref="S4:S16"/>
    <sortCondition descending="1" ref="V4:V16"/>
  </sortState>
  <mergeCells count="25">
    <mergeCell ref="A1:A3"/>
    <mergeCell ref="B1:H1"/>
    <mergeCell ref="I1:S1"/>
    <mergeCell ref="T1:U1"/>
    <mergeCell ref="F2:F3"/>
    <mergeCell ref="G2:G3"/>
    <mergeCell ref="H2:H3"/>
    <mergeCell ref="I2:L2"/>
    <mergeCell ref="M2:N2"/>
    <mergeCell ref="Q2:R2"/>
    <mergeCell ref="S2:S3"/>
    <mergeCell ref="T2:T3"/>
    <mergeCell ref="U2:U3"/>
    <mergeCell ref="W1:X1"/>
    <mergeCell ref="Y1:Z1"/>
    <mergeCell ref="B2:B3"/>
    <mergeCell ref="C2:C3"/>
    <mergeCell ref="D2:D3"/>
    <mergeCell ref="E2:E3"/>
    <mergeCell ref="O2:P2"/>
    <mergeCell ref="X2:X3"/>
    <mergeCell ref="Y2:Y3"/>
    <mergeCell ref="Z2:Z3"/>
    <mergeCell ref="V2:V3"/>
    <mergeCell ref="W2:W3"/>
  </mergeCells>
  <pageMargins left="0.7" right="0.7" top="0.75" bottom="0.75" header="0.3" footer="0.3"/>
  <pageSetup paperSize="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view="pageBreakPreview" zoomScale="60" zoomScaleNormal="100" workbookViewId="0">
      <pane xSplit="5" ySplit="3" topLeftCell="U10" activePane="bottomRight" state="frozen"/>
      <selection pane="topRight" activeCell="F1" sqref="F1"/>
      <selection pane="bottomLeft" activeCell="A4" sqref="A4"/>
      <selection pane="bottomRight" activeCell="E8" sqref="E8"/>
    </sheetView>
  </sheetViews>
  <sheetFormatPr defaultColWidth="21.5546875" defaultRowHeight="14.4" x14ac:dyDescent="0.3"/>
  <cols>
    <col min="1" max="1" width="6.109375" bestFit="1" customWidth="1"/>
    <col min="2" max="2" width="5.33203125" bestFit="1" customWidth="1"/>
    <col min="3" max="3" width="17" bestFit="1" customWidth="1"/>
    <col min="4" max="4" width="21.6640625" bestFit="1" customWidth="1"/>
    <col min="6" max="6" width="15.6640625" bestFit="1" customWidth="1"/>
    <col min="7" max="7" width="12.88671875" bestFit="1" customWidth="1"/>
    <col min="8" max="8" width="16.109375" bestFit="1" customWidth="1"/>
    <col min="9" max="9" width="17.33203125" bestFit="1" customWidth="1"/>
    <col min="10" max="10" width="17" bestFit="1" customWidth="1"/>
    <col min="11" max="11" width="15.109375" bestFit="1" customWidth="1"/>
    <col min="12" max="12" width="22.109375" bestFit="1" customWidth="1"/>
    <col min="13" max="13" width="5.88671875" bestFit="1" customWidth="1"/>
    <col min="14" max="14" width="22.109375" bestFit="1" customWidth="1"/>
    <col min="15" max="15" width="5.88671875" bestFit="1" customWidth="1"/>
    <col min="16" max="16" width="21.109375" bestFit="1" customWidth="1"/>
    <col min="17" max="17" width="5.88671875" bestFit="1" customWidth="1"/>
    <col min="18" max="18" width="21.44140625" bestFit="1" customWidth="1"/>
    <col min="19" max="19" width="18" bestFit="1" customWidth="1"/>
    <col min="20" max="20" width="5.88671875" bestFit="1" customWidth="1"/>
    <col min="21" max="21" width="22.5546875" bestFit="1" customWidth="1"/>
    <col min="22" max="22" width="19.6640625" bestFit="1" customWidth="1"/>
    <col min="24" max="24" width="22.5546875" bestFit="1" customWidth="1"/>
    <col min="25" max="25" width="26.44140625" bestFit="1" customWidth="1"/>
    <col min="26" max="26" width="22.109375" bestFit="1" customWidth="1"/>
  </cols>
  <sheetData>
    <row r="1" spans="1:26" x14ac:dyDescent="0.3">
      <c r="A1" s="141" t="s">
        <v>310</v>
      </c>
      <c r="B1" s="157" t="s">
        <v>4</v>
      </c>
      <c r="C1" s="157"/>
      <c r="D1" s="157"/>
      <c r="E1" s="157"/>
      <c r="F1" s="157"/>
      <c r="G1" s="157"/>
      <c r="H1" s="157"/>
      <c r="I1" s="154" t="s">
        <v>0</v>
      </c>
      <c r="J1" s="154"/>
      <c r="K1" s="154"/>
      <c r="L1" s="154"/>
      <c r="M1" s="154"/>
      <c r="N1" s="154"/>
      <c r="O1" s="154"/>
      <c r="P1" s="154"/>
      <c r="Q1" s="154"/>
      <c r="R1" s="154"/>
      <c r="S1" s="154"/>
      <c r="T1" s="150" t="s">
        <v>2</v>
      </c>
      <c r="U1" s="150"/>
      <c r="V1" s="8" t="s">
        <v>3</v>
      </c>
      <c r="W1" s="149" t="s">
        <v>88</v>
      </c>
      <c r="X1" s="149"/>
      <c r="Y1" s="144" t="s">
        <v>22</v>
      </c>
      <c r="Z1" s="144"/>
    </row>
    <row r="2" spans="1:26" x14ac:dyDescent="0.3">
      <c r="A2" s="142"/>
      <c r="B2" s="156" t="s">
        <v>194</v>
      </c>
      <c r="C2" s="159" t="s">
        <v>6</v>
      </c>
      <c r="D2" s="159" t="s">
        <v>27</v>
      </c>
      <c r="E2" s="159" t="s">
        <v>23</v>
      </c>
      <c r="F2" s="158" t="s">
        <v>7</v>
      </c>
      <c r="G2" s="158" t="s">
        <v>8</v>
      </c>
      <c r="H2" s="158" t="s">
        <v>9</v>
      </c>
      <c r="I2" s="154" t="s">
        <v>5</v>
      </c>
      <c r="J2" s="154"/>
      <c r="K2" s="154"/>
      <c r="L2" s="154"/>
      <c r="M2" s="154" t="s">
        <v>16</v>
      </c>
      <c r="N2" s="154"/>
      <c r="O2" s="154" t="s">
        <v>1</v>
      </c>
      <c r="P2" s="154"/>
      <c r="Q2" s="154" t="s">
        <v>10</v>
      </c>
      <c r="R2" s="154"/>
      <c r="S2" s="155" t="s">
        <v>17</v>
      </c>
      <c r="T2" s="151" t="s">
        <v>15</v>
      </c>
      <c r="U2" s="152" t="s">
        <v>19</v>
      </c>
      <c r="V2" s="153" t="s">
        <v>18</v>
      </c>
      <c r="W2" s="148" t="s">
        <v>88</v>
      </c>
      <c r="X2" s="147" t="s">
        <v>19</v>
      </c>
      <c r="Y2" s="145" t="s">
        <v>196</v>
      </c>
      <c r="Z2" s="146" t="s">
        <v>11</v>
      </c>
    </row>
    <row r="3" spans="1:26" ht="43.2" x14ac:dyDescent="0.3">
      <c r="A3" s="143"/>
      <c r="B3" s="156"/>
      <c r="C3" s="159"/>
      <c r="D3" s="159"/>
      <c r="E3" s="159"/>
      <c r="F3" s="158"/>
      <c r="G3" s="158"/>
      <c r="H3" s="158"/>
      <c r="I3" s="133" t="s">
        <v>12</v>
      </c>
      <c r="J3" s="133" t="s">
        <v>13</v>
      </c>
      <c r="K3" s="133" t="s">
        <v>14</v>
      </c>
      <c r="L3" s="10" t="s">
        <v>11</v>
      </c>
      <c r="M3" s="133" t="s">
        <v>15</v>
      </c>
      <c r="N3" s="10" t="s">
        <v>11</v>
      </c>
      <c r="O3" s="133" t="s">
        <v>15</v>
      </c>
      <c r="P3" s="13" t="s">
        <v>11</v>
      </c>
      <c r="Q3" s="133" t="s">
        <v>15</v>
      </c>
      <c r="R3" s="13" t="s">
        <v>11</v>
      </c>
      <c r="S3" s="155"/>
      <c r="T3" s="151"/>
      <c r="U3" s="152"/>
      <c r="V3" s="153"/>
      <c r="W3" s="148"/>
      <c r="X3" s="147"/>
      <c r="Y3" s="145"/>
      <c r="Z3" s="146"/>
    </row>
    <row r="4" spans="1:26" ht="172.8" x14ac:dyDescent="0.3">
      <c r="A4" s="2">
        <v>6</v>
      </c>
      <c r="B4" s="2">
        <v>1</v>
      </c>
      <c r="C4" s="11" t="s">
        <v>214</v>
      </c>
      <c r="D4" s="40" t="s">
        <v>260</v>
      </c>
      <c r="E4" s="15" t="s">
        <v>241</v>
      </c>
      <c r="F4" s="7">
        <v>3</v>
      </c>
      <c r="G4" s="7">
        <v>5.0999999999999996</v>
      </c>
      <c r="H4" s="9">
        <f>G4-F4</f>
        <v>2.0999999999999996</v>
      </c>
      <c r="I4" s="2">
        <v>3</v>
      </c>
      <c r="J4" s="2">
        <v>6</v>
      </c>
      <c r="K4" s="9">
        <f t="shared" ref="K4:K15" si="0">J4-I4</f>
        <v>3</v>
      </c>
      <c r="L4" s="11" t="s">
        <v>322</v>
      </c>
      <c r="M4" s="2">
        <v>3</v>
      </c>
      <c r="N4" s="11" t="s">
        <v>295</v>
      </c>
      <c r="O4" s="2">
        <v>3</v>
      </c>
      <c r="P4" s="11" t="s">
        <v>282</v>
      </c>
      <c r="Q4" s="2">
        <v>3</v>
      </c>
      <c r="R4" s="11" t="s">
        <v>396</v>
      </c>
      <c r="S4" s="6">
        <f t="shared" ref="S4:S15" si="1">SUM(Q4,O4,M4,K4)</f>
        <v>12</v>
      </c>
      <c r="T4" s="2">
        <v>2</v>
      </c>
      <c r="U4" s="11" t="s">
        <v>356</v>
      </c>
      <c r="V4" s="139">
        <f t="shared" ref="V4:V15" si="2">S4/T4</f>
        <v>6</v>
      </c>
      <c r="W4" s="9" t="s">
        <v>21</v>
      </c>
      <c r="X4" s="15" t="s">
        <v>355</v>
      </c>
      <c r="Y4" s="9" t="s">
        <v>21</v>
      </c>
      <c r="Z4" s="15" t="s">
        <v>195</v>
      </c>
    </row>
    <row r="5" spans="1:26" ht="72" x14ac:dyDescent="0.3">
      <c r="A5" s="2">
        <v>9</v>
      </c>
      <c r="B5" s="2">
        <v>2</v>
      </c>
      <c r="C5" s="11" t="s">
        <v>242</v>
      </c>
      <c r="D5" s="11" t="s">
        <v>274</v>
      </c>
      <c r="E5" s="11" t="s">
        <v>242</v>
      </c>
      <c r="F5" s="7">
        <v>0.7</v>
      </c>
      <c r="G5" s="7">
        <v>5.0999999999999996</v>
      </c>
      <c r="H5" s="9">
        <f>G5-F5</f>
        <v>4.3999999999999995</v>
      </c>
      <c r="I5" s="2">
        <v>3</v>
      </c>
      <c r="J5" s="2">
        <v>5</v>
      </c>
      <c r="K5" s="9">
        <f t="shared" si="0"/>
        <v>2</v>
      </c>
      <c r="L5" s="11" t="s">
        <v>346</v>
      </c>
      <c r="M5" s="2">
        <v>3</v>
      </c>
      <c r="N5" s="123" t="s">
        <v>295</v>
      </c>
      <c r="O5" s="2">
        <v>3</v>
      </c>
      <c r="P5" s="11" t="s">
        <v>351</v>
      </c>
      <c r="Q5" s="2">
        <v>3</v>
      </c>
      <c r="R5" s="11" t="s">
        <v>353</v>
      </c>
      <c r="S5" s="6">
        <f t="shared" si="1"/>
        <v>11</v>
      </c>
      <c r="T5" s="2">
        <v>1</v>
      </c>
      <c r="U5" s="11" t="s">
        <v>342</v>
      </c>
      <c r="V5" s="139">
        <f t="shared" si="2"/>
        <v>11</v>
      </c>
      <c r="W5" s="2" t="s">
        <v>21</v>
      </c>
      <c r="X5" s="11" t="s">
        <v>343</v>
      </c>
      <c r="Y5" s="2" t="s">
        <v>21</v>
      </c>
      <c r="Z5" s="11" t="s">
        <v>344</v>
      </c>
    </row>
    <row r="6" spans="1:26" ht="100.8" x14ac:dyDescent="0.3">
      <c r="A6" s="2">
        <v>1</v>
      </c>
      <c r="B6" s="2">
        <v>3</v>
      </c>
      <c r="C6" s="11" t="s">
        <v>209</v>
      </c>
      <c r="D6" s="40" t="s">
        <v>255</v>
      </c>
      <c r="E6" s="15" t="s">
        <v>241</v>
      </c>
      <c r="F6" s="7">
        <v>0</v>
      </c>
      <c r="G6" s="7">
        <v>0.7</v>
      </c>
      <c r="H6" s="9">
        <f>G6-F6</f>
        <v>0.7</v>
      </c>
      <c r="I6" s="2">
        <v>2</v>
      </c>
      <c r="J6" s="2">
        <v>5</v>
      </c>
      <c r="K6" s="9">
        <f t="shared" si="0"/>
        <v>3</v>
      </c>
      <c r="L6" s="11" t="s">
        <v>309</v>
      </c>
      <c r="M6" s="2">
        <v>3</v>
      </c>
      <c r="N6" s="11" t="s">
        <v>311</v>
      </c>
      <c r="O6" s="2">
        <v>2</v>
      </c>
      <c r="P6" s="11" t="s">
        <v>87</v>
      </c>
      <c r="Q6" s="2">
        <v>2</v>
      </c>
      <c r="R6" s="11" t="s">
        <v>327</v>
      </c>
      <c r="S6" s="6">
        <f t="shared" si="1"/>
        <v>10</v>
      </c>
      <c r="T6" s="2">
        <v>2</v>
      </c>
      <c r="U6" s="11" t="s">
        <v>377</v>
      </c>
      <c r="V6" s="139">
        <f t="shared" si="2"/>
        <v>5</v>
      </c>
      <c r="W6" s="9" t="s">
        <v>20</v>
      </c>
      <c r="X6" s="15" t="s">
        <v>329</v>
      </c>
      <c r="Y6" s="2" t="s">
        <v>331</v>
      </c>
      <c r="Z6" s="11" t="s">
        <v>333</v>
      </c>
    </row>
    <row r="7" spans="1:26" ht="115.2" x14ac:dyDescent="0.3">
      <c r="A7" s="2">
        <v>5</v>
      </c>
      <c r="B7" s="2">
        <v>4</v>
      </c>
      <c r="C7" s="11" t="s">
        <v>213</v>
      </c>
      <c r="D7" s="40" t="s">
        <v>256</v>
      </c>
      <c r="E7" s="15" t="s">
        <v>241</v>
      </c>
      <c r="F7" s="7">
        <v>2.1</v>
      </c>
      <c r="G7" s="7">
        <v>3</v>
      </c>
      <c r="H7" s="9">
        <f>G7-F7</f>
        <v>0.89999999999999991</v>
      </c>
      <c r="I7" s="2">
        <v>3</v>
      </c>
      <c r="J7" s="2">
        <v>5</v>
      </c>
      <c r="K7" s="9">
        <f t="shared" si="0"/>
        <v>2</v>
      </c>
      <c r="L7" s="11" t="s">
        <v>323</v>
      </c>
      <c r="M7" s="2">
        <v>3</v>
      </c>
      <c r="N7" s="11" t="s">
        <v>296</v>
      </c>
      <c r="O7" s="2">
        <v>2</v>
      </c>
      <c r="P7" s="11" t="s">
        <v>87</v>
      </c>
      <c r="Q7" s="2">
        <v>2</v>
      </c>
      <c r="R7" s="11" t="s">
        <v>395</v>
      </c>
      <c r="S7" s="6">
        <f t="shared" si="1"/>
        <v>9</v>
      </c>
      <c r="T7" s="2">
        <v>2</v>
      </c>
      <c r="U7" s="11" t="s">
        <v>380</v>
      </c>
      <c r="V7" s="139">
        <f t="shared" si="2"/>
        <v>4.5</v>
      </c>
      <c r="W7" s="9" t="s">
        <v>21</v>
      </c>
      <c r="X7" s="15" t="s">
        <v>355</v>
      </c>
      <c r="Y7" s="2" t="s">
        <v>20</v>
      </c>
      <c r="Z7" s="11" t="s">
        <v>381</v>
      </c>
    </row>
    <row r="8" spans="1:26" ht="115.2" x14ac:dyDescent="0.3">
      <c r="A8" s="2">
        <v>3</v>
      </c>
      <c r="B8" s="2">
        <v>5</v>
      </c>
      <c r="C8" s="11" t="s">
        <v>211</v>
      </c>
      <c r="D8" s="11" t="s">
        <v>258</v>
      </c>
      <c r="E8" s="15" t="s">
        <v>241</v>
      </c>
      <c r="F8" s="7">
        <v>1</v>
      </c>
      <c r="G8" s="7">
        <v>1.7</v>
      </c>
      <c r="H8" s="9">
        <f>G8-F8</f>
        <v>0.7</v>
      </c>
      <c r="I8" s="2">
        <v>4</v>
      </c>
      <c r="J8" s="2">
        <v>5</v>
      </c>
      <c r="K8" s="9">
        <f t="shared" si="0"/>
        <v>1</v>
      </c>
      <c r="L8" s="11" t="s">
        <v>312</v>
      </c>
      <c r="M8" s="2">
        <v>3</v>
      </c>
      <c r="N8" s="11" t="s">
        <v>295</v>
      </c>
      <c r="O8" s="2">
        <v>2</v>
      </c>
      <c r="P8" s="11" t="s">
        <v>87</v>
      </c>
      <c r="Q8" s="2">
        <v>2</v>
      </c>
      <c r="R8" s="11" t="s">
        <v>328</v>
      </c>
      <c r="S8" s="6">
        <f t="shared" si="1"/>
        <v>8</v>
      </c>
      <c r="T8" s="2">
        <v>2</v>
      </c>
      <c r="U8" s="11" t="s">
        <v>370</v>
      </c>
      <c r="V8" s="139">
        <f t="shared" si="2"/>
        <v>4</v>
      </c>
      <c r="W8" s="9" t="s">
        <v>21</v>
      </c>
      <c r="X8" s="15" t="s">
        <v>355</v>
      </c>
      <c r="Y8" s="2" t="s">
        <v>331</v>
      </c>
      <c r="Z8" s="11" t="s">
        <v>333</v>
      </c>
    </row>
    <row r="9" spans="1:26" ht="86.4" x14ac:dyDescent="0.3">
      <c r="A9" s="2">
        <v>10</v>
      </c>
      <c r="B9" s="2">
        <v>6</v>
      </c>
      <c r="C9" s="11" t="s">
        <v>24</v>
      </c>
      <c r="D9" s="11" t="s">
        <v>270</v>
      </c>
      <c r="E9" s="11" t="s">
        <v>24</v>
      </c>
      <c r="F9" s="7" t="s">
        <v>273</v>
      </c>
      <c r="G9" s="7" t="s">
        <v>273</v>
      </c>
      <c r="H9" s="9" t="s">
        <v>273</v>
      </c>
      <c r="I9" s="2">
        <v>3</v>
      </c>
      <c r="J9" s="2">
        <v>5</v>
      </c>
      <c r="K9" s="9">
        <f t="shared" si="0"/>
        <v>2</v>
      </c>
      <c r="L9" s="11" t="s">
        <v>403</v>
      </c>
      <c r="M9" s="2">
        <v>3</v>
      </c>
      <c r="N9" s="123" t="s">
        <v>298</v>
      </c>
      <c r="O9" s="2">
        <v>2</v>
      </c>
      <c r="P9" s="11" t="s">
        <v>350</v>
      </c>
      <c r="Q9" s="2">
        <v>1</v>
      </c>
      <c r="R9" s="11" t="s">
        <v>349</v>
      </c>
      <c r="S9" s="6">
        <f t="shared" si="1"/>
        <v>8</v>
      </c>
      <c r="T9" s="2">
        <v>2</v>
      </c>
      <c r="U9" s="11" t="s">
        <v>340</v>
      </c>
      <c r="V9" s="139">
        <f t="shared" si="2"/>
        <v>4</v>
      </c>
      <c r="W9" s="2" t="s">
        <v>20</v>
      </c>
      <c r="X9" s="11" t="s">
        <v>341</v>
      </c>
      <c r="Y9" s="2" t="s">
        <v>331</v>
      </c>
      <c r="Z9" s="11" t="s">
        <v>333</v>
      </c>
    </row>
    <row r="10" spans="1:26" ht="115.2" x14ac:dyDescent="0.3">
      <c r="A10" s="2">
        <v>7</v>
      </c>
      <c r="B10" s="2">
        <v>7</v>
      </c>
      <c r="C10" s="11" t="s">
        <v>215</v>
      </c>
      <c r="D10" s="11" t="s">
        <v>261</v>
      </c>
      <c r="E10" s="15" t="s">
        <v>241</v>
      </c>
      <c r="F10" s="7">
        <v>5.0999999999999996</v>
      </c>
      <c r="G10" s="7">
        <v>5.6</v>
      </c>
      <c r="H10" s="9">
        <f>G10-F10</f>
        <v>0.5</v>
      </c>
      <c r="I10" s="2">
        <v>4</v>
      </c>
      <c r="J10" s="2">
        <v>5</v>
      </c>
      <c r="K10" s="9">
        <f t="shared" si="0"/>
        <v>1</v>
      </c>
      <c r="L10" s="11" t="s">
        <v>312</v>
      </c>
      <c r="M10" s="2">
        <v>2</v>
      </c>
      <c r="N10" s="11" t="s">
        <v>297</v>
      </c>
      <c r="O10" s="2">
        <v>2</v>
      </c>
      <c r="P10" s="11" t="s">
        <v>87</v>
      </c>
      <c r="Q10" s="2">
        <v>2</v>
      </c>
      <c r="R10" s="11" t="s">
        <v>286</v>
      </c>
      <c r="S10" s="6">
        <f t="shared" si="1"/>
        <v>7</v>
      </c>
      <c r="T10" s="2">
        <v>2</v>
      </c>
      <c r="U10" s="11" t="s">
        <v>382</v>
      </c>
      <c r="V10" s="139">
        <f t="shared" si="2"/>
        <v>3.5</v>
      </c>
      <c r="W10" s="9" t="s">
        <v>21</v>
      </c>
      <c r="X10" s="15" t="s">
        <v>355</v>
      </c>
      <c r="Y10" s="2" t="s">
        <v>331</v>
      </c>
      <c r="Z10" s="11" t="s">
        <v>333</v>
      </c>
    </row>
    <row r="11" spans="1:26" ht="72" x14ac:dyDescent="0.3">
      <c r="A11" s="2">
        <v>11</v>
      </c>
      <c r="B11" s="2">
        <v>8</v>
      </c>
      <c r="C11" s="11" t="s">
        <v>26</v>
      </c>
      <c r="D11" s="40" t="s">
        <v>272</v>
      </c>
      <c r="E11" s="11" t="s">
        <v>26</v>
      </c>
      <c r="F11" s="7" t="s">
        <v>273</v>
      </c>
      <c r="G11" s="7" t="s">
        <v>273</v>
      </c>
      <c r="H11" s="9" t="s">
        <v>273</v>
      </c>
      <c r="I11" s="2">
        <v>3</v>
      </c>
      <c r="J11" s="2">
        <v>5</v>
      </c>
      <c r="K11" s="9">
        <f t="shared" si="0"/>
        <v>2</v>
      </c>
      <c r="L11" s="11" t="s">
        <v>391</v>
      </c>
      <c r="M11" s="2">
        <v>3</v>
      </c>
      <c r="N11" s="123" t="s">
        <v>300</v>
      </c>
      <c r="O11" s="2">
        <v>1</v>
      </c>
      <c r="P11" s="11" t="s">
        <v>348</v>
      </c>
      <c r="Q11" s="2">
        <v>1</v>
      </c>
      <c r="R11" s="11" t="s">
        <v>347</v>
      </c>
      <c r="S11" s="6">
        <f t="shared" si="1"/>
        <v>7</v>
      </c>
      <c r="T11" s="2">
        <v>2</v>
      </c>
      <c r="U11" s="11" t="s">
        <v>339</v>
      </c>
      <c r="V11" s="139">
        <f t="shared" si="2"/>
        <v>3.5</v>
      </c>
      <c r="W11" s="2" t="s">
        <v>20</v>
      </c>
      <c r="X11" s="11" t="s">
        <v>334</v>
      </c>
      <c r="Y11" s="2" t="s">
        <v>331</v>
      </c>
      <c r="Z11" s="11" t="s">
        <v>335</v>
      </c>
    </row>
    <row r="12" spans="1:26" ht="72" x14ac:dyDescent="0.3">
      <c r="A12" s="2">
        <v>2</v>
      </c>
      <c r="B12" s="2">
        <v>9</v>
      </c>
      <c r="C12" s="11" t="s">
        <v>210</v>
      </c>
      <c r="D12" s="11" t="s">
        <v>257</v>
      </c>
      <c r="E12" s="15" t="s">
        <v>378</v>
      </c>
      <c r="F12" s="7">
        <v>0.7</v>
      </c>
      <c r="G12" s="7">
        <v>1</v>
      </c>
      <c r="H12" s="9">
        <f>G12-F12</f>
        <v>0.30000000000000004</v>
      </c>
      <c r="I12" s="2">
        <v>5</v>
      </c>
      <c r="J12" s="2">
        <v>5</v>
      </c>
      <c r="K12" s="9">
        <f t="shared" si="0"/>
        <v>0</v>
      </c>
      <c r="L12" s="11" t="s">
        <v>390</v>
      </c>
      <c r="M12" s="2">
        <v>3</v>
      </c>
      <c r="N12" s="11" t="s">
        <v>294</v>
      </c>
      <c r="O12" s="2">
        <v>2</v>
      </c>
      <c r="P12" s="11" t="s">
        <v>281</v>
      </c>
      <c r="Q12" s="2">
        <v>1</v>
      </c>
      <c r="R12" s="11" t="s">
        <v>285</v>
      </c>
      <c r="S12" s="6">
        <f t="shared" si="1"/>
        <v>6</v>
      </c>
      <c r="T12" s="2">
        <v>1</v>
      </c>
      <c r="U12" s="11" t="s">
        <v>379</v>
      </c>
      <c r="V12" s="139">
        <f t="shared" si="2"/>
        <v>6</v>
      </c>
      <c r="W12" s="9" t="s">
        <v>21</v>
      </c>
      <c r="X12" s="15" t="s">
        <v>355</v>
      </c>
      <c r="Y12" s="2" t="s">
        <v>331</v>
      </c>
      <c r="Z12" s="11" t="s">
        <v>333</v>
      </c>
    </row>
    <row r="13" spans="1:26" ht="72" x14ac:dyDescent="0.3">
      <c r="A13" s="2">
        <v>4</v>
      </c>
      <c r="B13" s="2">
        <v>10</v>
      </c>
      <c r="C13" s="11" t="s">
        <v>212</v>
      </c>
      <c r="D13" s="40" t="s">
        <v>259</v>
      </c>
      <c r="E13" s="15" t="s">
        <v>241</v>
      </c>
      <c r="F13" s="7">
        <v>1.7</v>
      </c>
      <c r="G13" s="7">
        <v>2.1</v>
      </c>
      <c r="H13" s="9">
        <f>G13-F13</f>
        <v>0.40000000000000013</v>
      </c>
      <c r="I13" s="2">
        <v>5</v>
      </c>
      <c r="J13" s="2">
        <v>5</v>
      </c>
      <c r="K13" s="9">
        <f t="shared" si="0"/>
        <v>0</v>
      </c>
      <c r="L13" s="11" t="s">
        <v>390</v>
      </c>
      <c r="M13" s="2">
        <v>3</v>
      </c>
      <c r="N13" s="11" t="s">
        <v>295</v>
      </c>
      <c r="O13" s="2">
        <v>2</v>
      </c>
      <c r="P13" s="11" t="s">
        <v>281</v>
      </c>
      <c r="Q13" s="2">
        <v>1</v>
      </c>
      <c r="R13" s="11" t="s">
        <v>285</v>
      </c>
      <c r="S13" s="6">
        <f t="shared" si="1"/>
        <v>6</v>
      </c>
      <c r="T13" s="2">
        <v>1</v>
      </c>
      <c r="U13" s="11" t="s">
        <v>379</v>
      </c>
      <c r="V13" s="139">
        <f t="shared" si="2"/>
        <v>6</v>
      </c>
      <c r="W13" s="9" t="s">
        <v>21</v>
      </c>
      <c r="X13" s="15" t="s">
        <v>355</v>
      </c>
      <c r="Y13" s="2" t="s">
        <v>331</v>
      </c>
      <c r="Z13" s="11" t="s">
        <v>333</v>
      </c>
    </row>
    <row r="14" spans="1:26" ht="86.4" x14ac:dyDescent="0.3">
      <c r="A14" s="2">
        <v>12</v>
      </c>
      <c r="B14" s="2">
        <v>11</v>
      </c>
      <c r="C14" s="11" t="s">
        <v>25</v>
      </c>
      <c r="D14" s="11" t="s">
        <v>271</v>
      </c>
      <c r="E14" s="11" t="s">
        <v>25</v>
      </c>
      <c r="F14" s="7" t="s">
        <v>273</v>
      </c>
      <c r="G14" s="7" t="s">
        <v>273</v>
      </c>
      <c r="H14" s="9" t="s">
        <v>273</v>
      </c>
      <c r="I14" s="2">
        <v>5</v>
      </c>
      <c r="J14" s="2">
        <v>5</v>
      </c>
      <c r="K14" s="9">
        <f t="shared" si="0"/>
        <v>0</v>
      </c>
      <c r="L14" s="11" t="s">
        <v>392</v>
      </c>
      <c r="M14" s="2">
        <v>3</v>
      </c>
      <c r="N14" s="123" t="s">
        <v>299</v>
      </c>
      <c r="O14" s="2">
        <v>1</v>
      </c>
      <c r="P14" s="123" t="s">
        <v>393</v>
      </c>
      <c r="Q14" s="2">
        <v>2</v>
      </c>
      <c r="R14" s="11" t="s">
        <v>352</v>
      </c>
      <c r="S14" s="6">
        <f t="shared" si="1"/>
        <v>6</v>
      </c>
      <c r="T14" s="2">
        <v>1</v>
      </c>
      <c r="U14" s="11" t="s">
        <v>338</v>
      </c>
      <c r="V14" s="139">
        <f t="shared" si="2"/>
        <v>6</v>
      </c>
      <c r="W14" s="2" t="s">
        <v>20</v>
      </c>
      <c r="X14" s="11" t="s">
        <v>337</v>
      </c>
      <c r="Y14" s="2" t="s">
        <v>20</v>
      </c>
      <c r="Z14" s="11" t="s">
        <v>336</v>
      </c>
    </row>
    <row r="15" spans="1:26" ht="115.2" x14ac:dyDescent="0.3">
      <c r="A15" s="2">
        <v>8</v>
      </c>
      <c r="B15" s="2">
        <v>12</v>
      </c>
      <c r="C15" s="11" t="s">
        <v>216</v>
      </c>
      <c r="D15" s="40" t="s">
        <v>262</v>
      </c>
      <c r="E15" s="15" t="s">
        <v>241</v>
      </c>
      <c r="F15" s="7">
        <v>5.6</v>
      </c>
      <c r="G15" s="7">
        <v>6.8</v>
      </c>
      <c r="H15" s="9">
        <f>G15-F15</f>
        <v>1.2000000000000002</v>
      </c>
      <c r="I15" s="2">
        <v>4</v>
      </c>
      <c r="J15" s="2">
        <v>5</v>
      </c>
      <c r="K15" s="9">
        <f t="shared" si="0"/>
        <v>1</v>
      </c>
      <c r="L15" s="11" t="s">
        <v>324</v>
      </c>
      <c r="M15" s="2">
        <v>2</v>
      </c>
      <c r="N15" s="11" t="s">
        <v>297</v>
      </c>
      <c r="O15" s="2">
        <v>2</v>
      </c>
      <c r="P15" s="11" t="s">
        <v>87</v>
      </c>
      <c r="Q15" s="2">
        <v>1</v>
      </c>
      <c r="R15" s="11" t="s">
        <v>285</v>
      </c>
      <c r="S15" s="6">
        <f t="shared" si="1"/>
        <v>6</v>
      </c>
      <c r="T15" s="2">
        <v>2</v>
      </c>
      <c r="U15" s="11" t="s">
        <v>397</v>
      </c>
      <c r="V15" s="139">
        <f t="shared" si="2"/>
        <v>3</v>
      </c>
      <c r="W15" s="9" t="s">
        <v>20</v>
      </c>
      <c r="X15" s="11" t="s">
        <v>358</v>
      </c>
      <c r="Y15" s="2" t="s">
        <v>331</v>
      </c>
      <c r="Z15" s="11" t="s">
        <v>333</v>
      </c>
    </row>
  </sheetData>
  <sortState ref="A4:Z15">
    <sortCondition descending="1" ref="S4:S15"/>
    <sortCondition descending="1" ref="V4:V15"/>
  </sortState>
  <mergeCells count="25">
    <mergeCell ref="A1:A3"/>
    <mergeCell ref="B1:H1"/>
    <mergeCell ref="I1:S1"/>
    <mergeCell ref="T1:U1"/>
    <mergeCell ref="F2:F3"/>
    <mergeCell ref="G2:G3"/>
    <mergeCell ref="H2:H3"/>
    <mergeCell ref="I2:L2"/>
    <mergeCell ref="M2:N2"/>
    <mergeCell ref="Q2:R2"/>
    <mergeCell ref="S2:S3"/>
    <mergeCell ref="T2:T3"/>
    <mergeCell ref="U2:U3"/>
    <mergeCell ref="W1:X1"/>
    <mergeCell ref="Y1:Z1"/>
    <mergeCell ref="B2:B3"/>
    <mergeCell ref="C2:C3"/>
    <mergeCell ref="D2:D3"/>
    <mergeCell ref="E2:E3"/>
    <mergeCell ref="O2:P2"/>
    <mergeCell ref="X2:X3"/>
    <mergeCell ref="Y2:Y3"/>
    <mergeCell ref="Z2:Z3"/>
    <mergeCell ref="V2:V3"/>
    <mergeCell ref="W2:W3"/>
  </mergeCells>
  <pageMargins left="0.7" right="0.7" top="0.75" bottom="0.75" header="0.3" footer="0.3"/>
  <pageSetup paperSize="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view="pageBreakPreview" zoomScale="60" zoomScaleNormal="75" workbookViewId="0">
      <pane xSplit="5" ySplit="3" topLeftCell="S10" activePane="bottomRight" state="frozen"/>
      <selection pane="topRight" activeCell="F1" sqref="F1"/>
      <selection pane="bottomLeft" activeCell="A4" sqref="A4"/>
      <selection pane="bottomRight" activeCell="AA8" sqref="AA8"/>
    </sheetView>
  </sheetViews>
  <sheetFormatPr defaultColWidth="27.33203125" defaultRowHeight="14.4" x14ac:dyDescent="0.3"/>
  <cols>
    <col min="1" max="1" width="6.109375" bestFit="1" customWidth="1"/>
    <col min="2" max="2" width="5.33203125" bestFit="1" customWidth="1"/>
    <col min="3" max="3" width="23.5546875" bestFit="1" customWidth="1"/>
    <col min="4" max="4" width="25.33203125" bestFit="1" customWidth="1"/>
    <col min="5" max="5" width="23.5546875" bestFit="1" customWidth="1"/>
    <col min="6" max="6" width="15.6640625" bestFit="1" customWidth="1"/>
    <col min="7" max="7" width="12.88671875" bestFit="1" customWidth="1"/>
    <col min="8" max="8" width="16.109375" bestFit="1" customWidth="1"/>
    <col min="9" max="9" width="17.33203125" bestFit="1" customWidth="1"/>
    <col min="10" max="10" width="17" bestFit="1" customWidth="1"/>
    <col min="11" max="11" width="15.109375" bestFit="1" customWidth="1"/>
    <col min="12" max="12" width="27.109375" bestFit="1" customWidth="1"/>
    <col min="13" max="13" width="5.88671875" bestFit="1" customWidth="1"/>
    <col min="14" max="14" width="26.5546875" bestFit="1" customWidth="1"/>
    <col min="15" max="15" width="5.88671875" bestFit="1" customWidth="1"/>
    <col min="17" max="17" width="5.88671875" bestFit="1" customWidth="1"/>
    <col min="18" max="18" width="36.44140625" bestFit="1" customWidth="1"/>
    <col min="19" max="19" width="18" bestFit="1" customWidth="1"/>
    <col min="20" max="20" width="5.88671875" bestFit="1" customWidth="1"/>
    <col min="21" max="21" width="26.44140625" bestFit="1" customWidth="1"/>
    <col min="22" max="22" width="19.6640625" bestFit="1" customWidth="1"/>
    <col min="23" max="23" width="21.5546875" bestFit="1" customWidth="1"/>
    <col min="24" max="24" width="26.88671875" bestFit="1" customWidth="1"/>
    <col min="25" max="25" width="26.44140625" bestFit="1" customWidth="1"/>
    <col min="26" max="26" width="27.109375" bestFit="1" customWidth="1"/>
  </cols>
  <sheetData>
    <row r="1" spans="1:26" x14ac:dyDescent="0.3">
      <c r="A1" s="141" t="s">
        <v>310</v>
      </c>
      <c r="B1" s="157" t="s">
        <v>4</v>
      </c>
      <c r="C1" s="157"/>
      <c r="D1" s="157"/>
      <c r="E1" s="157"/>
      <c r="F1" s="157"/>
      <c r="G1" s="157"/>
      <c r="H1" s="157"/>
      <c r="I1" s="154" t="s">
        <v>0</v>
      </c>
      <c r="J1" s="154"/>
      <c r="K1" s="154"/>
      <c r="L1" s="154"/>
      <c r="M1" s="154"/>
      <c r="N1" s="154"/>
      <c r="O1" s="154"/>
      <c r="P1" s="154"/>
      <c r="Q1" s="154"/>
      <c r="R1" s="154"/>
      <c r="S1" s="154"/>
      <c r="T1" s="150" t="s">
        <v>2</v>
      </c>
      <c r="U1" s="150"/>
      <c r="V1" s="8" t="s">
        <v>3</v>
      </c>
      <c r="W1" s="149" t="s">
        <v>88</v>
      </c>
      <c r="X1" s="149"/>
      <c r="Y1" s="144" t="s">
        <v>22</v>
      </c>
      <c r="Z1" s="144"/>
    </row>
    <row r="2" spans="1:26" x14ac:dyDescent="0.3">
      <c r="A2" s="142"/>
      <c r="B2" s="156" t="s">
        <v>194</v>
      </c>
      <c r="C2" s="159" t="s">
        <v>6</v>
      </c>
      <c r="D2" s="159" t="s">
        <v>27</v>
      </c>
      <c r="E2" s="159" t="s">
        <v>23</v>
      </c>
      <c r="F2" s="158" t="s">
        <v>7</v>
      </c>
      <c r="G2" s="158" t="s">
        <v>8</v>
      </c>
      <c r="H2" s="158" t="s">
        <v>9</v>
      </c>
      <c r="I2" s="154" t="s">
        <v>5</v>
      </c>
      <c r="J2" s="154"/>
      <c r="K2" s="154"/>
      <c r="L2" s="154"/>
      <c r="M2" s="154" t="s">
        <v>16</v>
      </c>
      <c r="N2" s="154"/>
      <c r="O2" s="154" t="s">
        <v>1</v>
      </c>
      <c r="P2" s="154"/>
      <c r="Q2" s="154" t="s">
        <v>10</v>
      </c>
      <c r="R2" s="154"/>
      <c r="S2" s="155" t="s">
        <v>17</v>
      </c>
      <c r="T2" s="151" t="s">
        <v>15</v>
      </c>
      <c r="U2" s="152" t="s">
        <v>19</v>
      </c>
      <c r="V2" s="153" t="s">
        <v>18</v>
      </c>
      <c r="W2" s="148" t="s">
        <v>88</v>
      </c>
      <c r="X2" s="147" t="s">
        <v>19</v>
      </c>
      <c r="Y2" s="145" t="s">
        <v>196</v>
      </c>
      <c r="Z2" s="146" t="s">
        <v>11</v>
      </c>
    </row>
    <row r="3" spans="1:26" ht="43.2" x14ac:dyDescent="0.3">
      <c r="A3" s="143"/>
      <c r="B3" s="156"/>
      <c r="C3" s="159"/>
      <c r="D3" s="159"/>
      <c r="E3" s="159"/>
      <c r="F3" s="158"/>
      <c r="G3" s="158"/>
      <c r="H3" s="158"/>
      <c r="I3" s="133" t="s">
        <v>12</v>
      </c>
      <c r="J3" s="133" t="s">
        <v>13</v>
      </c>
      <c r="K3" s="133" t="s">
        <v>14</v>
      </c>
      <c r="L3" s="10" t="s">
        <v>11</v>
      </c>
      <c r="M3" s="133" t="s">
        <v>15</v>
      </c>
      <c r="N3" s="10" t="s">
        <v>11</v>
      </c>
      <c r="O3" s="133" t="s">
        <v>15</v>
      </c>
      <c r="P3" s="13" t="s">
        <v>11</v>
      </c>
      <c r="Q3" s="133" t="s">
        <v>15</v>
      </c>
      <c r="R3" s="13" t="s">
        <v>11</v>
      </c>
      <c r="S3" s="155"/>
      <c r="T3" s="151"/>
      <c r="U3" s="152"/>
      <c r="V3" s="153"/>
      <c r="W3" s="148"/>
      <c r="X3" s="147"/>
      <c r="Y3" s="145"/>
      <c r="Z3" s="146"/>
    </row>
    <row r="4" spans="1:26" ht="86.4" x14ac:dyDescent="0.3">
      <c r="A4" s="2">
        <v>6</v>
      </c>
      <c r="B4" s="2">
        <v>1</v>
      </c>
      <c r="C4" s="11" t="s">
        <v>222</v>
      </c>
      <c r="D4" s="40" t="s">
        <v>268</v>
      </c>
      <c r="E4" s="11" t="s">
        <v>241</v>
      </c>
      <c r="F4" s="7">
        <v>0</v>
      </c>
      <c r="G4" s="7">
        <v>0.4</v>
      </c>
      <c r="H4" s="9">
        <f>G4-F4</f>
        <v>0.4</v>
      </c>
      <c r="I4" s="2">
        <v>2</v>
      </c>
      <c r="J4" s="2">
        <v>4</v>
      </c>
      <c r="K4" s="9">
        <f t="shared" ref="K4:K11" si="0">J4-I4</f>
        <v>2</v>
      </c>
      <c r="L4" s="123" t="s">
        <v>309</v>
      </c>
      <c r="M4" s="2">
        <v>1</v>
      </c>
      <c r="N4" s="11" t="s">
        <v>402</v>
      </c>
      <c r="O4" s="2">
        <v>3</v>
      </c>
      <c r="P4" s="11" t="s">
        <v>282</v>
      </c>
      <c r="Q4" s="2">
        <v>2</v>
      </c>
      <c r="R4" s="11" t="s">
        <v>326</v>
      </c>
      <c r="S4" s="6">
        <v>8</v>
      </c>
      <c r="T4" s="2">
        <v>2</v>
      </c>
      <c r="U4" s="11" t="s">
        <v>345</v>
      </c>
      <c r="V4" s="139">
        <f t="shared" ref="V4:V11" si="1">S4/T4</f>
        <v>4</v>
      </c>
      <c r="W4" s="2" t="s">
        <v>20</v>
      </c>
      <c r="X4" s="11" t="s">
        <v>329</v>
      </c>
      <c r="Y4" s="2" t="s">
        <v>331</v>
      </c>
      <c r="Z4" s="11" t="s">
        <v>333</v>
      </c>
    </row>
    <row r="5" spans="1:26" ht="100.8" x14ac:dyDescent="0.3">
      <c r="A5" s="2">
        <v>4</v>
      </c>
      <c r="B5" s="2">
        <v>2</v>
      </c>
      <c r="C5" s="11" t="s">
        <v>220</v>
      </c>
      <c r="D5" s="40" t="s">
        <v>266</v>
      </c>
      <c r="E5" s="11" t="s">
        <v>241</v>
      </c>
      <c r="F5" s="7">
        <v>0.3</v>
      </c>
      <c r="G5" s="7">
        <v>1.3</v>
      </c>
      <c r="H5" s="9">
        <f>G5-F5</f>
        <v>1</v>
      </c>
      <c r="I5" s="2">
        <v>4</v>
      </c>
      <c r="J5" s="2">
        <v>5</v>
      </c>
      <c r="K5" s="9">
        <f t="shared" si="0"/>
        <v>1</v>
      </c>
      <c r="L5" s="11" t="s">
        <v>400</v>
      </c>
      <c r="M5" s="2">
        <v>2</v>
      </c>
      <c r="N5" s="11" t="s">
        <v>279</v>
      </c>
      <c r="O5" s="2">
        <v>3</v>
      </c>
      <c r="P5" s="11" t="s">
        <v>282</v>
      </c>
      <c r="Q5" s="2">
        <v>2</v>
      </c>
      <c r="R5" s="40" t="s">
        <v>325</v>
      </c>
      <c r="S5" s="6">
        <f>SUM(Q5,O5,M5,K5)</f>
        <v>8</v>
      </c>
      <c r="T5" s="2">
        <v>2</v>
      </c>
      <c r="U5" s="11" t="s">
        <v>359</v>
      </c>
      <c r="V5" s="139">
        <f t="shared" si="1"/>
        <v>4</v>
      </c>
      <c r="W5" s="2" t="s">
        <v>20</v>
      </c>
      <c r="X5" s="11" t="s">
        <v>358</v>
      </c>
      <c r="Y5" s="2" t="s">
        <v>331</v>
      </c>
      <c r="Z5" s="11" t="s">
        <v>333</v>
      </c>
    </row>
    <row r="6" spans="1:26" ht="72" x14ac:dyDescent="0.3">
      <c r="A6" s="2">
        <v>7</v>
      </c>
      <c r="B6" s="2">
        <v>3</v>
      </c>
      <c r="C6" s="11" t="s">
        <v>24</v>
      </c>
      <c r="D6" s="11" t="s">
        <v>270</v>
      </c>
      <c r="E6" s="11" t="s">
        <v>24</v>
      </c>
      <c r="F6" s="7" t="s">
        <v>273</v>
      </c>
      <c r="G6" s="7" t="s">
        <v>273</v>
      </c>
      <c r="H6" s="9" t="s">
        <v>273</v>
      </c>
      <c r="I6" s="2">
        <v>3</v>
      </c>
      <c r="J6" s="2">
        <v>5</v>
      </c>
      <c r="K6" s="9">
        <f t="shared" si="0"/>
        <v>2</v>
      </c>
      <c r="L6" s="11" t="s">
        <v>403</v>
      </c>
      <c r="M6" s="2">
        <v>3</v>
      </c>
      <c r="N6" s="123" t="s">
        <v>298</v>
      </c>
      <c r="O6" s="2">
        <v>2</v>
      </c>
      <c r="P6" s="11" t="s">
        <v>350</v>
      </c>
      <c r="Q6" s="2">
        <v>1</v>
      </c>
      <c r="R6" s="11" t="s">
        <v>349</v>
      </c>
      <c r="S6" s="6">
        <f t="shared" ref="S6:S11" si="2">SUM(Q6,O6,M6,K6)</f>
        <v>8</v>
      </c>
      <c r="T6" s="2">
        <v>2</v>
      </c>
      <c r="U6" s="11" t="s">
        <v>340</v>
      </c>
      <c r="V6" s="139">
        <f t="shared" si="1"/>
        <v>4</v>
      </c>
      <c r="W6" s="2" t="s">
        <v>20</v>
      </c>
      <c r="X6" s="11" t="s">
        <v>341</v>
      </c>
      <c r="Y6" s="2" t="s">
        <v>331</v>
      </c>
      <c r="Z6" s="11" t="s">
        <v>333</v>
      </c>
    </row>
    <row r="7" spans="1:26" ht="72" x14ac:dyDescent="0.3">
      <c r="A7" s="2">
        <v>3</v>
      </c>
      <c r="B7" s="2">
        <v>4</v>
      </c>
      <c r="C7" s="11" t="s">
        <v>219</v>
      </c>
      <c r="D7" s="40" t="s">
        <v>265</v>
      </c>
      <c r="E7" s="11" t="s">
        <v>241</v>
      </c>
      <c r="F7" s="7">
        <v>0</v>
      </c>
      <c r="G7" s="7">
        <v>0.6</v>
      </c>
      <c r="H7" s="9">
        <f>G7-F7</f>
        <v>0.6</v>
      </c>
      <c r="I7" s="2">
        <v>4</v>
      </c>
      <c r="J7" s="2">
        <v>4</v>
      </c>
      <c r="K7" s="9">
        <f t="shared" si="0"/>
        <v>0</v>
      </c>
      <c r="L7" s="11" t="s">
        <v>390</v>
      </c>
      <c r="M7" s="2">
        <v>2</v>
      </c>
      <c r="N7" s="11" t="s">
        <v>278</v>
      </c>
      <c r="O7" s="2">
        <v>3</v>
      </c>
      <c r="P7" s="11" t="s">
        <v>282</v>
      </c>
      <c r="Q7" s="2">
        <v>2</v>
      </c>
      <c r="R7" s="40" t="s">
        <v>325</v>
      </c>
      <c r="S7" s="6">
        <f t="shared" si="2"/>
        <v>7</v>
      </c>
      <c r="T7" s="2">
        <v>1</v>
      </c>
      <c r="U7" s="11" t="s">
        <v>399</v>
      </c>
      <c r="V7" s="139">
        <f t="shared" si="1"/>
        <v>7</v>
      </c>
      <c r="W7" s="2" t="s">
        <v>20</v>
      </c>
      <c r="X7" s="11" t="s">
        <v>358</v>
      </c>
      <c r="Y7" s="2" t="s">
        <v>331</v>
      </c>
      <c r="Z7" s="11" t="s">
        <v>332</v>
      </c>
    </row>
    <row r="8" spans="1:26" ht="72" x14ac:dyDescent="0.3">
      <c r="A8" s="2">
        <v>5</v>
      </c>
      <c r="B8" s="2">
        <v>5</v>
      </c>
      <c r="C8" s="11" t="s">
        <v>221</v>
      </c>
      <c r="D8" s="40" t="s">
        <v>267</v>
      </c>
      <c r="E8" s="11" t="s">
        <v>241</v>
      </c>
      <c r="F8" s="7">
        <v>0</v>
      </c>
      <c r="G8" s="7">
        <v>0.5</v>
      </c>
      <c r="H8" s="9">
        <f>G8-F8</f>
        <v>0.5</v>
      </c>
      <c r="I8" s="2">
        <v>5</v>
      </c>
      <c r="J8" s="2">
        <v>5</v>
      </c>
      <c r="K8" s="9">
        <f t="shared" si="0"/>
        <v>0</v>
      </c>
      <c r="L8" s="123" t="s">
        <v>390</v>
      </c>
      <c r="M8" s="2">
        <v>2</v>
      </c>
      <c r="N8" s="123" t="s">
        <v>280</v>
      </c>
      <c r="O8" s="2">
        <v>3</v>
      </c>
      <c r="P8" s="11" t="s">
        <v>282</v>
      </c>
      <c r="Q8" s="2">
        <v>2</v>
      </c>
      <c r="R8" s="40" t="s">
        <v>325</v>
      </c>
      <c r="S8" s="6">
        <f t="shared" si="2"/>
        <v>7</v>
      </c>
      <c r="T8" s="2">
        <v>1</v>
      </c>
      <c r="U8" s="11" t="s">
        <v>401</v>
      </c>
      <c r="V8" s="139">
        <f t="shared" si="1"/>
        <v>7</v>
      </c>
      <c r="W8" s="2" t="s">
        <v>20</v>
      </c>
      <c r="X8" s="11" t="s">
        <v>358</v>
      </c>
      <c r="Y8" s="2" t="s">
        <v>331</v>
      </c>
      <c r="Z8" s="11" t="s">
        <v>333</v>
      </c>
    </row>
    <row r="9" spans="1:26" ht="100.8" x14ac:dyDescent="0.3">
      <c r="A9" s="2">
        <v>2</v>
      </c>
      <c r="B9" s="2">
        <v>6</v>
      </c>
      <c r="C9" s="11" t="s">
        <v>218</v>
      </c>
      <c r="D9" s="40" t="s">
        <v>264</v>
      </c>
      <c r="E9" s="11" t="s">
        <v>241</v>
      </c>
      <c r="F9" s="7">
        <v>0</v>
      </c>
      <c r="G9" s="7">
        <v>0.6</v>
      </c>
      <c r="H9" s="9">
        <f>G9-F9</f>
        <v>0.6</v>
      </c>
      <c r="I9" s="2">
        <v>4</v>
      </c>
      <c r="J9" s="2">
        <v>5</v>
      </c>
      <c r="K9" s="9">
        <f t="shared" si="0"/>
        <v>1</v>
      </c>
      <c r="L9" s="123" t="s">
        <v>398</v>
      </c>
      <c r="M9" s="2">
        <v>2</v>
      </c>
      <c r="N9" s="11" t="s">
        <v>276</v>
      </c>
      <c r="O9" s="2">
        <v>2</v>
      </c>
      <c r="P9" s="11" t="s">
        <v>87</v>
      </c>
      <c r="Q9" s="2">
        <v>2</v>
      </c>
      <c r="R9" s="11" t="s">
        <v>389</v>
      </c>
      <c r="S9" s="6">
        <f t="shared" si="2"/>
        <v>7</v>
      </c>
      <c r="T9" s="2">
        <v>2</v>
      </c>
      <c r="U9" s="11" t="s">
        <v>356</v>
      </c>
      <c r="V9" s="139">
        <f t="shared" si="1"/>
        <v>3.5</v>
      </c>
      <c r="W9" s="9" t="s">
        <v>21</v>
      </c>
      <c r="X9" s="15" t="s">
        <v>357</v>
      </c>
      <c r="Y9" s="2" t="s">
        <v>331</v>
      </c>
      <c r="Z9" s="11" t="s">
        <v>333</v>
      </c>
    </row>
    <row r="10" spans="1:26" ht="72" x14ac:dyDescent="0.3">
      <c r="A10" s="2">
        <v>8</v>
      </c>
      <c r="B10" s="2">
        <v>7</v>
      </c>
      <c r="C10" s="11" t="s">
        <v>25</v>
      </c>
      <c r="D10" s="11" t="s">
        <v>271</v>
      </c>
      <c r="E10" s="11" t="s">
        <v>25</v>
      </c>
      <c r="F10" s="7" t="s">
        <v>273</v>
      </c>
      <c r="G10" s="7" t="s">
        <v>273</v>
      </c>
      <c r="H10" s="9" t="s">
        <v>273</v>
      </c>
      <c r="I10" s="2">
        <v>5</v>
      </c>
      <c r="J10" s="2">
        <v>5</v>
      </c>
      <c r="K10" s="9">
        <f t="shared" si="0"/>
        <v>0</v>
      </c>
      <c r="L10" s="11" t="s">
        <v>392</v>
      </c>
      <c r="M10" s="2">
        <v>3</v>
      </c>
      <c r="N10" s="123" t="s">
        <v>299</v>
      </c>
      <c r="O10" s="2">
        <v>1</v>
      </c>
      <c r="P10" s="123" t="s">
        <v>393</v>
      </c>
      <c r="Q10" s="2">
        <v>2</v>
      </c>
      <c r="R10" s="11" t="s">
        <v>352</v>
      </c>
      <c r="S10" s="6">
        <f t="shared" si="2"/>
        <v>6</v>
      </c>
      <c r="T10" s="2">
        <v>1</v>
      </c>
      <c r="U10" s="11" t="s">
        <v>338</v>
      </c>
      <c r="V10" s="139">
        <f t="shared" si="1"/>
        <v>6</v>
      </c>
      <c r="W10" s="2" t="s">
        <v>20</v>
      </c>
      <c r="X10" s="11" t="s">
        <v>337</v>
      </c>
      <c r="Y10" s="2" t="s">
        <v>20</v>
      </c>
      <c r="Z10" s="11" t="s">
        <v>336</v>
      </c>
    </row>
    <row r="11" spans="1:26" ht="72" x14ac:dyDescent="0.3">
      <c r="A11" s="2">
        <v>1</v>
      </c>
      <c r="B11" s="2">
        <v>8</v>
      </c>
      <c r="C11" s="11" t="s">
        <v>217</v>
      </c>
      <c r="D11" s="40" t="s">
        <v>263</v>
      </c>
      <c r="E11" s="11" t="s">
        <v>241</v>
      </c>
      <c r="F11" s="7">
        <v>0</v>
      </c>
      <c r="G11" s="7">
        <v>0.6</v>
      </c>
      <c r="H11" s="9">
        <f>G11-F11</f>
        <v>0.6</v>
      </c>
      <c r="I11" s="2">
        <v>4</v>
      </c>
      <c r="J11" s="2">
        <v>4</v>
      </c>
      <c r="K11" s="9">
        <f t="shared" si="0"/>
        <v>0</v>
      </c>
      <c r="L11" s="11" t="s">
        <v>390</v>
      </c>
      <c r="M11" s="2">
        <v>2</v>
      </c>
      <c r="N11" s="123" t="s">
        <v>277</v>
      </c>
      <c r="O11" s="2">
        <v>1</v>
      </c>
      <c r="P11" s="11" t="s">
        <v>291</v>
      </c>
      <c r="Q11" s="2">
        <v>1</v>
      </c>
      <c r="R11" s="40" t="s">
        <v>285</v>
      </c>
      <c r="S11" s="6">
        <f t="shared" si="2"/>
        <v>4</v>
      </c>
      <c r="T11" s="2">
        <v>1</v>
      </c>
      <c r="U11" s="11" t="s">
        <v>354</v>
      </c>
      <c r="V11" s="139">
        <f t="shared" si="1"/>
        <v>4</v>
      </c>
      <c r="W11" s="2" t="s">
        <v>21</v>
      </c>
      <c r="X11" s="11" t="s">
        <v>355</v>
      </c>
      <c r="Y11" s="2" t="s">
        <v>331</v>
      </c>
      <c r="Z11" s="11" t="s">
        <v>333</v>
      </c>
    </row>
  </sheetData>
  <sortState ref="A4:Z11">
    <sortCondition descending="1" ref="S4:S11"/>
    <sortCondition descending="1" ref="V4:V11"/>
  </sortState>
  <mergeCells count="25">
    <mergeCell ref="A1:A3"/>
    <mergeCell ref="B1:H1"/>
    <mergeCell ref="I1:S1"/>
    <mergeCell ref="T1:U1"/>
    <mergeCell ref="F2:F3"/>
    <mergeCell ref="G2:G3"/>
    <mergeCell ref="H2:H3"/>
    <mergeCell ref="I2:L2"/>
    <mergeCell ref="M2:N2"/>
    <mergeCell ref="Q2:R2"/>
    <mergeCell ref="S2:S3"/>
    <mergeCell ref="T2:T3"/>
    <mergeCell ref="U2:U3"/>
    <mergeCell ref="W1:X1"/>
    <mergeCell ref="Y1:Z1"/>
    <mergeCell ref="B2:B3"/>
    <mergeCell ref="C2:C3"/>
    <mergeCell ref="D2:D3"/>
    <mergeCell ref="E2:E3"/>
    <mergeCell ref="O2:P2"/>
    <mergeCell ref="X2:X3"/>
    <mergeCell ref="Y2:Y3"/>
    <mergeCell ref="Z2:Z3"/>
    <mergeCell ref="V2:V3"/>
    <mergeCell ref="W2:W3"/>
  </mergeCells>
  <pageMargins left="0.7" right="0.7" top="0.75" bottom="0.75" header="0.3" footer="0.3"/>
  <pageSetup paperSize="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8"/>
  <sheetViews>
    <sheetView showGridLines="0" zoomScale="90" zoomScaleNormal="90" workbookViewId="0">
      <selection activeCell="AH14" sqref="AH14"/>
    </sheetView>
  </sheetViews>
  <sheetFormatPr defaultColWidth="9.109375" defaultRowHeight="14.4" x14ac:dyDescent="0.3"/>
  <cols>
    <col min="1" max="1" width="14" style="54" customWidth="1"/>
    <col min="2" max="2" width="13.44140625" style="54" customWidth="1"/>
    <col min="3" max="3" width="25.6640625" style="54" customWidth="1"/>
    <col min="4" max="27" width="3.6640625" style="54" customWidth="1"/>
    <col min="28" max="28" width="3.6640625" style="55" customWidth="1"/>
    <col min="29" max="16384" width="9.109375" style="54"/>
  </cols>
  <sheetData>
    <row r="1" spans="1:28" ht="22.2" customHeight="1" x14ac:dyDescent="0.55000000000000004">
      <c r="A1" s="55"/>
      <c r="B1" s="165" t="s">
        <v>223</v>
      </c>
      <c r="C1" s="166"/>
      <c r="D1" s="166"/>
      <c r="E1" s="166"/>
      <c r="F1" s="166"/>
      <c r="G1" s="166"/>
      <c r="H1" s="166"/>
      <c r="I1" s="166"/>
      <c r="J1" s="166"/>
      <c r="K1" s="166"/>
      <c r="L1" s="166"/>
      <c r="M1" s="166"/>
      <c r="N1" s="166"/>
      <c r="O1" s="166"/>
      <c r="P1" s="166"/>
      <c r="Q1" s="166"/>
      <c r="R1" s="166"/>
      <c r="S1" s="166"/>
      <c r="T1" s="166"/>
      <c r="U1" s="166"/>
      <c r="V1" s="166"/>
      <c r="W1" s="166"/>
      <c r="X1" s="166"/>
      <c r="Y1" s="166"/>
      <c r="Z1" s="166"/>
      <c r="AA1" s="167"/>
    </row>
    <row r="2" spans="1:28" ht="22.2" customHeight="1" thickBot="1" x14ac:dyDescent="0.35">
      <c r="A2" s="55"/>
      <c r="B2" s="111" t="s">
        <v>166</v>
      </c>
      <c r="C2" s="112" t="s">
        <v>167</v>
      </c>
      <c r="D2" s="160" t="s">
        <v>168</v>
      </c>
      <c r="E2" s="160"/>
      <c r="F2" s="160" t="s">
        <v>169</v>
      </c>
      <c r="G2" s="160"/>
      <c r="H2" s="160" t="s">
        <v>170</v>
      </c>
      <c r="I2" s="160"/>
      <c r="J2" s="160" t="s">
        <v>171</v>
      </c>
      <c r="K2" s="160"/>
      <c r="L2" s="160" t="s">
        <v>172</v>
      </c>
      <c r="M2" s="160"/>
      <c r="N2" s="160" t="s">
        <v>173</v>
      </c>
      <c r="O2" s="160"/>
      <c r="P2" s="160" t="s">
        <v>174</v>
      </c>
      <c r="Q2" s="160"/>
      <c r="R2" s="160" t="s">
        <v>175</v>
      </c>
      <c r="S2" s="160"/>
      <c r="T2" s="160" t="s">
        <v>176</v>
      </c>
      <c r="U2" s="160"/>
      <c r="V2" s="160" t="s">
        <v>177</v>
      </c>
      <c r="W2" s="160"/>
      <c r="X2" s="160" t="s">
        <v>178</v>
      </c>
      <c r="Y2" s="160"/>
      <c r="Z2" s="160" t="s">
        <v>179</v>
      </c>
      <c r="AA2" s="161"/>
      <c r="AB2" s="29"/>
    </row>
    <row r="3" spans="1:28" ht="18" customHeight="1" x14ac:dyDescent="0.3">
      <c r="A3" s="55"/>
      <c r="B3" s="162" t="s">
        <v>180</v>
      </c>
      <c r="C3" s="56" t="s">
        <v>181</v>
      </c>
      <c r="D3" s="57"/>
      <c r="E3" s="58"/>
      <c r="F3" s="59"/>
      <c r="G3" s="58"/>
      <c r="H3" s="59"/>
      <c r="I3" s="58"/>
      <c r="J3" s="59"/>
      <c r="K3" s="58"/>
      <c r="L3" s="59"/>
      <c r="M3" s="60"/>
      <c r="N3" s="61"/>
      <c r="O3" s="62"/>
      <c r="P3" s="61"/>
      <c r="Q3" s="62"/>
      <c r="R3" s="61"/>
      <c r="S3" s="60"/>
      <c r="T3" s="59"/>
      <c r="U3" s="58"/>
      <c r="V3" s="59"/>
      <c r="W3" s="58"/>
      <c r="X3" s="59"/>
      <c r="Y3" s="58"/>
      <c r="Z3" s="59"/>
      <c r="AA3" s="63"/>
      <c r="AB3" s="29"/>
    </row>
    <row r="4" spans="1:28" ht="18" customHeight="1" x14ac:dyDescent="0.3">
      <c r="A4" s="55"/>
      <c r="B4" s="163"/>
      <c r="C4" s="65" t="s">
        <v>182</v>
      </c>
      <c r="D4" s="66"/>
      <c r="E4" s="67"/>
      <c r="F4" s="68"/>
      <c r="G4" s="67"/>
      <c r="H4" s="68"/>
      <c r="I4" s="67"/>
      <c r="J4" s="68"/>
      <c r="K4" s="67"/>
      <c r="L4" s="68"/>
      <c r="M4" s="67"/>
      <c r="N4" s="68"/>
      <c r="O4" s="67"/>
      <c r="P4" s="68"/>
      <c r="Q4" s="69"/>
      <c r="R4" s="70"/>
      <c r="S4" s="71"/>
      <c r="T4" s="72"/>
      <c r="U4" s="71"/>
      <c r="V4" s="70"/>
      <c r="W4" s="67"/>
      <c r="X4" s="68"/>
      <c r="Y4" s="67"/>
      <c r="Z4" s="68"/>
      <c r="AA4" s="73"/>
      <c r="AB4" s="64"/>
    </row>
    <row r="5" spans="1:28" ht="18" customHeight="1" x14ac:dyDescent="0.3">
      <c r="A5" s="55"/>
      <c r="B5" s="163"/>
      <c r="C5" s="65" t="s">
        <v>183</v>
      </c>
      <c r="D5" s="74"/>
      <c r="E5" s="71"/>
      <c r="F5" s="72"/>
      <c r="G5" s="71"/>
      <c r="H5" s="70"/>
      <c r="I5" s="69"/>
      <c r="J5" s="70"/>
      <c r="K5" s="67"/>
      <c r="L5" s="68"/>
      <c r="M5" s="67"/>
      <c r="N5" s="68"/>
      <c r="O5" s="67"/>
      <c r="P5" s="68"/>
      <c r="Q5" s="67"/>
      <c r="R5" s="68"/>
      <c r="S5" s="69"/>
      <c r="T5" s="72"/>
      <c r="U5" s="71"/>
      <c r="V5" s="72"/>
      <c r="W5" s="71"/>
      <c r="X5" s="72"/>
      <c r="Y5" s="71"/>
      <c r="Z5" s="72"/>
      <c r="AA5" s="75"/>
      <c r="AB5" s="64"/>
    </row>
    <row r="6" spans="1:28" ht="18" customHeight="1" x14ac:dyDescent="0.3">
      <c r="A6" s="55"/>
      <c r="B6" s="163"/>
      <c r="C6" s="65" t="s">
        <v>184</v>
      </c>
      <c r="D6" s="74"/>
      <c r="E6" s="71"/>
      <c r="F6" s="72"/>
      <c r="G6" s="71"/>
      <c r="H6" s="72"/>
      <c r="I6" s="71"/>
      <c r="J6" s="72"/>
      <c r="K6" s="71"/>
      <c r="L6" s="72"/>
      <c r="M6" s="71"/>
      <c r="N6" s="72"/>
      <c r="O6" s="71"/>
      <c r="P6" s="72"/>
      <c r="Q6" s="71"/>
      <c r="R6" s="72"/>
      <c r="S6" s="71"/>
      <c r="T6" s="72"/>
      <c r="U6" s="71"/>
      <c r="V6" s="72"/>
      <c r="W6" s="71"/>
      <c r="X6" s="72"/>
      <c r="Y6" s="71"/>
      <c r="Z6" s="72"/>
      <c r="AA6" s="75"/>
      <c r="AB6" s="64"/>
    </row>
    <row r="7" spans="1:28" ht="18" customHeight="1" thickBot="1" x14ac:dyDescent="0.35">
      <c r="A7" s="55"/>
      <c r="B7" s="164"/>
      <c r="C7" s="76" t="s">
        <v>185</v>
      </c>
      <c r="D7" s="77"/>
      <c r="E7" s="78"/>
      <c r="F7" s="79"/>
      <c r="G7" s="79"/>
      <c r="H7" s="80"/>
      <c r="I7" s="71"/>
      <c r="J7" s="81"/>
      <c r="K7" s="82"/>
      <c r="L7" s="81"/>
      <c r="M7" s="83"/>
      <c r="N7" s="79"/>
      <c r="O7" s="84"/>
      <c r="P7" s="85"/>
      <c r="Q7" s="78"/>
      <c r="R7" s="86"/>
      <c r="S7" s="78"/>
      <c r="T7" s="86"/>
      <c r="U7" s="78"/>
      <c r="V7" s="87"/>
      <c r="W7" s="83"/>
      <c r="X7" s="87"/>
      <c r="Y7" s="83"/>
      <c r="Z7" s="87"/>
      <c r="AA7" s="88"/>
      <c r="AB7" s="64"/>
    </row>
    <row r="8" spans="1:28" ht="18" customHeight="1" x14ac:dyDescent="0.3">
      <c r="A8" s="55"/>
      <c r="B8" s="168" t="s">
        <v>186</v>
      </c>
      <c r="C8" s="56" t="s">
        <v>181</v>
      </c>
      <c r="D8" s="89"/>
      <c r="E8" s="90"/>
      <c r="F8" s="91"/>
      <c r="G8" s="92"/>
      <c r="H8" s="93"/>
      <c r="I8" s="92"/>
      <c r="J8" s="93"/>
      <c r="K8" s="92"/>
      <c r="L8" s="91"/>
      <c r="M8" s="94"/>
      <c r="N8" s="91"/>
      <c r="O8" s="90"/>
      <c r="P8" s="95"/>
      <c r="Q8" s="96"/>
      <c r="R8" s="95"/>
      <c r="S8" s="96"/>
      <c r="T8" s="95"/>
      <c r="U8" s="96"/>
      <c r="V8" s="97"/>
      <c r="W8" s="90"/>
      <c r="X8" s="97"/>
      <c r="Y8" s="90"/>
      <c r="Z8" s="98"/>
      <c r="AA8" s="99"/>
      <c r="AB8" s="64"/>
    </row>
    <row r="9" spans="1:28" ht="18" customHeight="1" x14ac:dyDescent="0.3">
      <c r="A9" s="55"/>
      <c r="B9" s="163"/>
      <c r="C9" s="65" t="s">
        <v>182</v>
      </c>
      <c r="D9" s="66"/>
      <c r="E9" s="67"/>
      <c r="F9" s="68"/>
      <c r="G9" s="67"/>
      <c r="H9" s="70"/>
      <c r="I9" s="71"/>
      <c r="J9" s="72"/>
      <c r="K9" s="71"/>
      <c r="L9" s="72"/>
      <c r="M9" s="69"/>
      <c r="N9" s="79"/>
      <c r="O9" s="79"/>
      <c r="P9" s="68"/>
      <c r="Q9" s="67"/>
      <c r="R9" s="68"/>
      <c r="S9" s="67"/>
      <c r="T9" s="68"/>
      <c r="U9" s="67"/>
      <c r="V9" s="68"/>
      <c r="W9" s="67"/>
      <c r="X9" s="68"/>
      <c r="Y9" s="67"/>
      <c r="Z9" s="68"/>
      <c r="AA9" s="73"/>
      <c r="AB9" s="64"/>
    </row>
    <row r="10" spans="1:28" ht="18" customHeight="1" x14ac:dyDescent="0.3">
      <c r="A10" s="55"/>
      <c r="B10" s="163"/>
      <c r="C10" s="65" t="s">
        <v>183</v>
      </c>
      <c r="D10" s="66"/>
      <c r="E10" s="67"/>
      <c r="F10" s="68"/>
      <c r="G10" s="67"/>
      <c r="H10" s="70"/>
      <c r="I10" s="71"/>
      <c r="J10" s="72"/>
      <c r="K10" s="71"/>
      <c r="L10" s="72"/>
      <c r="M10" s="71"/>
      <c r="N10" s="72"/>
      <c r="O10" s="71"/>
      <c r="P10" s="70"/>
      <c r="Q10" s="69"/>
      <c r="R10" s="79"/>
      <c r="S10" s="79"/>
      <c r="T10" s="68"/>
      <c r="U10" s="67"/>
      <c r="V10" s="68"/>
      <c r="W10" s="67"/>
      <c r="X10" s="68"/>
      <c r="Y10" s="67"/>
      <c r="Z10" s="68"/>
      <c r="AA10" s="73"/>
      <c r="AB10" s="64"/>
    </row>
    <row r="11" spans="1:28" ht="18" customHeight="1" x14ac:dyDescent="0.3">
      <c r="A11" s="55"/>
      <c r="B11" s="163"/>
      <c r="C11" s="65" t="s">
        <v>184</v>
      </c>
      <c r="D11" s="74"/>
      <c r="E11" s="71"/>
      <c r="F11" s="81"/>
      <c r="G11" s="82"/>
      <c r="H11" s="72"/>
      <c r="I11" s="71"/>
      <c r="J11" s="72"/>
      <c r="K11" s="71"/>
      <c r="L11" s="81"/>
      <c r="M11" s="82"/>
      <c r="N11" s="72"/>
      <c r="O11" s="71"/>
      <c r="P11" s="72"/>
      <c r="Q11" s="71"/>
      <c r="R11" s="72"/>
      <c r="S11" s="71"/>
      <c r="T11" s="72"/>
      <c r="U11" s="71"/>
      <c r="V11" s="72"/>
      <c r="W11" s="71"/>
      <c r="X11" s="72"/>
      <c r="Y11" s="71"/>
      <c r="Z11" s="72"/>
      <c r="AA11" s="75"/>
      <c r="AB11" s="64"/>
    </row>
    <row r="12" spans="1:28" ht="18" customHeight="1" thickBot="1" x14ac:dyDescent="0.35">
      <c r="A12" s="55"/>
      <c r="B12" s="164"/>
      <c r="C12" s="76" t="s">
        <v>185</v>
      </c>
      <c r="D12" s="100"/>
      <c r="E12" s="100"/>
      <c r="F12" s="80"/>
      <c r="G12" s="71"/>
      <c r="H12" s="101"/>
      <c r="I12" s="102"/>
      <c r="J12" s="72"/>
      <c r="K12" s="71"/>
      <c r="L12" s="72"/>
      <c r="M12" s="69"/>
      <c r="N12" s="80"/>
      <c r="O12" s="103"/>
      <c r="P12" s="79"/>
      <c r="Q12" s="104"/>
      <c r="R12" s="105"/>
      <c r="S12" s="104"/>
      <c r="T12" s="105"/>
      <c r="U12" s="104"/>
      <c r="V12" s="105"/>
      <c r="W12" s="104"/>
      <c r="X12" s="105"/>
      <c r="Y12" s="104"/>
      <c r="Z12" s="105"/>
      <c r="AA12" s="106"/>
      <c r="AB12" s="64"/>
    </row>
    <row r="13" spans="1:28" ht="18" customHeight="1" x14ac:dyDescent="0.3">
      <c r="A13" s="55"/>
      <c r="B13" s="168" t="s">
        <v>187</v>
      </c>
      <c r="C13" s="56" t="s">
        <v>188</v>
      </c>
      <c r="D13" s="124"/>
      <c r="E13" s="90"/>
      <c r="F13" s="97"/>
      <c r="G13" s="90"/>
      <c r="H13" s="97"/>
      <c r="I13" s="90"/>
      <c r="J13" s="91"/>
      <c r="K13" s="94"/>
      <c r="L13" s="91"/>
      <c r="M13" s="92"/>
      <c r="N13" s="93"/>
      <c r="O13" s="92"/>
      <c r="P13" s="93"/>
      <c r="Q13" s="94"/>
      <c r="R13" s="91"/>
      <c r="S13" s="94"/>
      <c r="T13" s="91"/>
      <c r="U13" s="92"/>
      <c r="V13" s="93"/>
      <c r="W13" s="92"/>
      <c r="X13" s="91"/>
      <c r="Y13" s="94"/>
      <c r="Z13" s="91"/>
      <c r="AA13" s="107"/>
      <c r="AB13" s="64"/>
    </row>
    <row r="14" spans="1:28" ht="18" customHeight="1" x14ac:dyDescent="0.3">
      <c r="A14" s="55"/>
      <c r="B14" s="163"/>
      <c r="C14" s="65" t="s">
        <v>182</v>
      </c>
      <c r="D14" s="125"/>
      <c r="E14" s="67"/>
      <c r="F14" s="68"/>
      <c r="G14" s="67"/>
      <c r="H14" s="68"/>
      <c r="I14" s="67"/>
      <c r="J14" s="68"/>
      <c r="K14" s="67"/>
      <c r="L14" s="68"/>
      <c r="M14" s="67"/>
      <c r="N14" s="68"/>
      <c r="O14" s="67"/>
      <c r="P14" s="68"/>
      <c r="Q14" s="67"/>
      <c r="R14" s="68"/>
      <c r="S14" s="67"/>
      <c r="T14" s="68"/>
      <c r="U14" s="67"/>
      <c r="V14" s="68"/>
      <c r="W14" s="67"/>
      <c r="X14" s="68"/>
      <c r="Y14" s="67"/>
      <c r="Z14" s="68"/>
      <c r="AA14" s="73"/>
      <c r="AB14" s="64"/>
    </row>
    <row r="15" spans="1:28" ht="18" customHeight="1" x14ac:dyDescent="0.3">
      <c r="A15" s="55"/>
      <c r="B15" s="163"/>
      <c r="C15" s="65" t="s">
        <v>183</v>
      </c>
      <c r="D15" s="125"/>
      <c r="E15" s="67"/>
      <c r="F15" s="68"/>
      <c r="G15" s="67"/>
      <c r="H15" s="68"/>
      <c r="I15" s="67"/>
      <c r="J15" s="68"/>
      <c r="K15" s="67"/>
      <c r="L15" s="68"/>
      <c r="M15" s="67"/>
      <c r="N15" s="68"/>
      <c r="O15" s="67"/>
      <c r="P15" s="68"/>
      <c r="Q15" s="67"/>
      <c r="R15" s="68"/>
      <c r="S15" s="67"/>
      <c r="T15" s="68"/>
      <c r="U15" s="67"/>
      <c r="V15" s="68"/>
      <c r="W15" s="67"/>
      <c r="X15" s="68"/>
      <c r="Y15" s="67"/>
      <c r="Z15" s="68"/>
      <c r="AA15" s="73"/>
      <c r="AB15" s="64"/>
    </row>
    <row r="16" spans="1:28" ht="18" customHeight="1" x14ac:dyDescent="0.3">
      <c r="A16" s="55"/>
      <c r="B16" s="163"/>
      <c r="C16" s="65" t="s">
        <v>184</v>
      </c>
      <c r="D16" s="126"/>
      <c r="E16" s="69"/>
      <c r="F16" s="70"/>
      <c r="G16" s="69"/>
      <c r="H16" s="70"/>
      <c r="I16" s="69"/>
      <c r="J16" s="70"/>
      <c r="K16" s="69"/>
      <c r="L16" s="70"/>
      <c r="M16" s="69"/>
      <c r="N16" s="70"/>
      <c r="O16" s="69"/>
      <c r="P16" s="70"/>
      <c r="Q16" s="69"/>
      <c r="R16" s="70"/>
      <c r="S16" s="69"/>
      <c r="T16" s="70"/>
      <c r="U16" s="69"/>
      <c r="V16" s="70"/>
      <c r="W16" s="69"/>
      <c r="X16" s="70"/>
      <c r="Y16" s="69"/>
      <c r="Z16" s="70"/>
      <c r="AA16" s="127"/>
      <c r="AB16" s="64"/>
    </row>
    <row r="17" spans="1:28" ht="18" customHeight="1" thickBot="1" x14ac:dyDescent="0.35">
      <c r="A17" s="55" t="s">
        <v>189</v>
      </c>
      <c r="B17" s="169"/>
      <c r="C17" s="76" t="s">
        <v>185</v>
      </c>
      <c r="D17" s="128"/>
      <c r="E17" s="103"/>
      <c r="F17" s="80"/>
      <c r="G17" s="103"/>
      <c r="H17" s="80"/>
      <c r="I17" s="103"/>
      <c r="J17" s="80"/>
      <c r="K17" s="102"/>
      <c r="L17" s="101"/>
      <c r="M17" s="102"/>
      <c r="N17" s="101"/>
      <c r="O17" s="102"/>
      <c r="P17" s="80"/>
      <c r="Q17" s="103"/>
      <c r="R17" s="80"/>
      <c r="S17" s="103"/>
      <c r="T17" s="80"/>
      <c r="U17" s="103"/>
      <c r="V17" s="101"/>
      <c r="W17" s="102"/>
      <c r="X17" s="101"/>
      <c r="Y17" s="102"/>
      <c r="Z17" s="80"/>
      <c r="AA17" s="109"/>
      <c r="AB17" s="64"/>
    </row>
    <row r="18" spans="1:28" x14ac:dyDescent="0.3">
      <c r="A18" s="113">
        <v>13</v>
      </c>
      <c r="AB18" s="64"/>
    </row>
    <row r="19" spans="1:28" ht="15" thickBot="1" x14ac:dyDescent="0.35">
      <c r="A19" s="55"/>
      <c r="AB19" s="64"/>
    </row>
    <row r="20" spans="1:28" ht="22.2" customHeight="1" x14ac:dyDescent="0.55000000000000004">
      <c r="A20" s="55"/>
      <c r="B20" s="165" t="s">
        <v>224</v>
      </c>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7"/>
    </row>
    <row r="21" spans="1:28" ht="22.2" customHeight="1" thickBot="1" x14ac:dyDescent="0.35">
      <c r="A21" s="55"/>
      <c r="B21" s="111" t="s">
        <v>166</v>
      </c>
      <c r="C21" s="112" t="s">
        <v>167</v>
      </c>
      <c r="D21" s="160" t="s">
        <v>168</v>
      </c>
      <c r="E21" s="160"/>
      <c r="F21" s="160" t="s">
        <v>169</v>
      </c>
      <c r="G21" s="160"/>
      <c r="H21" s="160" t="s">
        <v>170</v>
      </c>
      <c r="I21" s="160"/>
      <c r="J21" s="160" t="s">
        <v>171</v>
      </c>
      <c r="K21" s="160"/>
      <c r="L21" s="160" t="s">
        <v>172</v>
      </c>
      <c r="M21" s="160"/>
      <c r="N21" s="160" t="s">
        <v>173</v>
      </c>
      <c r="O21" s="160"/>
      <c r="P21" s="160" t="s">
        <v>174</v>
      </c>
      <c r="Q21" s="160"/>
      <c r="R21" s="160" t="s">
        <v>175</v>
      </c>
      <c r="S21" s="160"/>
      <c r="T21" s="160" t="s">
        <v>176</v>
      </c>
      <c r="U21" s="160"/>
      <c r="V21" s="160" t="s">
        <v>177</v>
      </c>
      <c r="W21" s="160"/>
      <c r="X21" s="160" t="s">
        <v>178</v>
      </c>
      <c r="Y21" s="160"/>
      <c r="Z21" s="160" t="s">
        <v>179</v>
      </c>
      <c r="AA21" s="161"/>
    </row>
    <row r="22" spans="1:28" ht="18" customHeight="1" x14ac:dyDescent="0.3">
      <c r="A22" s="55"/>
      <c r="B22" s="162" t="s">
        <v>180</v>
      </c>
      <c r="C22" s="56" t="s">
        <v>181</v>
      </c>
      <c r="D22" s="57"/>
      <c r="E22" s="58"/>
      <c r="F22" s="59"/>
      <c r="G22" s="58"/>
      <c r="H22" s="59"/>
      <c r="I22" s="58"/>
      <c r="J22" s="59"/>
      <c r="K22" s="58"/>
      <c r="L22" s="59"/>
      <c r="M22" s="60"/>
      <c r="N22" s="61"/>
      <c r="O22" s="62"/>
      <c r="P22" s="61"/>
      <c r="Q22" s="62"/>
      <c r="R22" s="61"/>
      <c r="S22" s="60"/>
      <c r="T22" s="59"/>
      <c r="U22" s="58"/>
      <c r="V22" s="59"/>
      <c r="W22" s="58"/>
      <c r="X22" s="59"/>
      <c r="Y22" s="58"/>
      <c r="Z22" s="59"/>
      <c r="AA22" s="63"/>
    </row>
    <row r="23" spans="1:28" ht="18" customHeight="1" x14ac:dyDescent="0.3">
      <c r="A23" s="55"/>
      <c r="B23" s="163"/>
      <c r="C23" s="65" t="s">
        <v>182</v>
      </c>
      <c r="D23" s="66"/>
      <c r="E23" s="67"/>
      <c r="F23" s="68"/>
      <c r="G23" s="67"/>
      <c r="H23" s="68"/>
      <c r="I23" s="67"/>
      <c r="J23" s="68"/>
      <c r="K23" s="67"/>
      <c r="L23" s="68"/>
      <c r="M23" s="67"/>
      <c r="N23" s="68"/>
      <c r="O23" s="67"/>
      <c r="P23" s="68"/>
      <c r="Q23" s="69"/>
      <c r="R23" s="70"/>
      <c r="S23" s="71"/>
      <c r="T23" s="72"/>
      <c r="U23" s="71"/>
      <c r="V23" s="70"/>
      <c r="W23" s="67"/>
      <c r="X23" s="68"/>
      <c r="Y23" s="67"/>
      <c r="Z23" s="68"/>
      <c r="AA23" s="73"/>
    </row>
    <row r="24" spans="1:28" ht="18" customHeight="1" x14ac:dyDescent="0.3">
      <c r="A24" s="55"/>
      <c r="B24" s="163"/>
      <c r="C24" s="65" t="s">
        <v>183</v>
      </c>
      <c r="D24" s="74"/>
      <c r="E24" s="71"/>
      <c r="F24" s="72"/>
      <c r="G24" s="71"/>
      <c r="H24" s="70"/>
      <c r="I24" s="69"/>
      <c r="J24" s="70"/>
      <c r="K24" s="67"/>
      <c r="L24" s="68"/>
      <c r="M24" s="67"/>
      <c r="N24" s="68"/>
      <c r="O24" s="67"/>
      <c r="P24" s="68"/>
      <c r="Q24" s="67"/>
      <c r="R24" s="68"/>
      <c r="S24" s="69"/>
      <c r="T24" s="72"/>
      <c r="U24" s="71"/>
      <c r="V24" s="72"/>
      <c r="W24" s="71"/>
      <c r="X24" s="72"/>
      <c r="Y24" s="71"/>
      <c r="Z24" s="72"/>
      <c r="AA24" s="75"/>
    </row>
    <row r="25" spans="1:28" ht="18" customHeight="1" x14ac:dyDescent="0.3">
      <c r="B25" s="163"/>
      <c r="C25" s="65" t="s">
        <v>184</v>
      </c>
      <c r="D25" s="74"/>
      <c r="E25" s="71"/>
      <c r="F25" s="72"/>
      <c r="G25" s="71"/>
      <c r="H25" s="72"/>
      <c r="I25" s="71"/>
      <c r="J25" s="72"/>
      <c r="K25" s="71"/>
      <c r="L25" s="72"/>
      <c r="M25" s="71"/>
      <c r="N25" s="72"/>
      <c r="O25" s="71"/>
      <c r="P25" s="72"/>
      <c r="Q25" s="71"/>
      <c r="R25" s="72"/>
      <c r="S25" s="71"/>
      <c r="T25" s="72"/>
      <c r="U25" s="71"/>
      <c r="V25" s="72"/>
      <c r="W25" s="71"/>
      <c r="X25" s="72"/>
      <c r="Y25" s="71"/>
      <c r="Z25" s="72"/>
      <c r="AA25" s="75"/>
    </row>
    <row r="26" spans="1:28" ht="18" customHeight="1" thickBot="1" x14ac:dyDescent="0.35">
      <c r="B26" s="164"/>
      <c r="C26" s="76" t="s">
        <v>185</v>
      </c>
      <c r="D26" s="77"/>
      <c r="E26" s="78"/>
      <c r="F26" s="79"/>
      <c r="G26" s="79"/>
      <c r="H26" s="80"/>
      <c r="I26" s="71"/>
      <c r="J26" s="81"/>
      <c r="K26" s="82"/>
      <c r="L26" s="81"/>
      <c r="M26" s="83"/>
      <c r="N26" s="79"/>
      <c r="O26" s="84"/>
      <c r="P26" s="85"/>
      <c r="Q26" s="78"/>
      <c r="R26" s="86"/>
      <c r="S26" s="78"/>
      <c r="T26" s="86"/>
      <c r="U26" s="78"/>
      <c r="V26" s="87"/>
      <c r="W26" s="83"/>
      <c r="X26" s="87"/>
      <c r="Y26" s="83"/>
      <c r="Z26" s="87"/>
      <c r="AA26" s="88"/>
    </row>
    <row r="27" spans="1:28" ht="18" customHeight="1" x14ac:dyDescent="0.3">
      <c r="B27" s="168" t="s">
        <v>186</v>
      </c>
      <c r="C27" s="56" t="s">
        <v>181</v>
      </c>
      <c r="D27" s="89"/>
      <c r="E27" s="90"/>
      <c r="F27" s="91"/>
      <c r="G27" s="92"/>
      <c r="H27" s="93"/>
      <c r="I27" s="92"/>
      <c r="J27" s="93"/>
      <c r="K27" s="92"/>
      <c r="L27" s="91"/>
      <c r="M27" s="94"/>
      <c r="N27" s="91"/>
      <c r="O27" s="90"/>
      <c r="P27" s="95"/>
      <c r="Q27" s="96"/>
      <c r="R27" s="95"/>
      <c r="S27" s="96"/>
      <c r="T27" s="95"/>
      <c r="U27" s="96"/>
      <c r="V27" s="97"/>
      <c r="W27" s="90"/>
      <c r="X27" s="97"/>
      <c r="Y27" s="90"/>
      <c r="Z27" s="98"/>
      <c r="AA27" s="99"/>
    </row>
    <row r="28" spans="1:28" ht="18" customHeight="1" x14ac:dyDescent="0.3">
      <c r="B28" s="163"/>
      <c r="C28" s="65" t="s">
        <v>182</v>
      </c>
      <c r="D28" s="66"/>
      <c r="E28" s="67"/>
      <c r="F28" s="68"/>
      <c r="G28" s="67"/>
      <c r="H28" s="70"/>
      <c r="I28" s="71"/>
      <c r="J28" s="72"/>
      <c r="K28" s="71"/>
      <c r="L28" s="72"/>
      <c r="M28" s="69"/>
      <c r="N28" s="79"/>
      <c r="O28" s="79"/>
      <c r="P28" s="68"/>
      <c r="Q28" s="67"/>
      <c r="R28" s="68"/>
      <c r="S28" s="67"/>
      <c r="T28" s="68"/>
      <c r="U28" s="67"/>
      <c r="V28" s="68"/>
      <c r="W28" s="67"/>
      <c r="X28" s="68"/>
      <c r="Y28" s="67"/>
      <c r="Z28" s="68"/>
      <c r="AA28" s="73"/>
    </row>
    <row r="29" spans="1:28" ht="18" customHeight="1" x14ac:dyDescent="0.3">
      <c r="B29" s="163"/>
      <c r="C29" s="65" t="s">
        <v>183</v>
      </c>
      <c r="D29" s="66"/>
      <c r="E29" s="67"/>
      <c r="F29" s="68"/>
      <c r="G29" s="67"/>
      <c r="H29" s="70"/>
      <c r="I29" s="71"/>
      <c r="J29" s="72"/>
      <c r="K29" s="71"/>
      <c r="L29" s="72"/>
      <c r="M29" s="71"/>
      <c r="N29" s="72"/>
      <c r="O29" s="71"/>
      <c r="P29" s="70"/>
      <c r="Q29" s="69"/>
      <c r="R29" s="79"/>
      <c r="S29" s="79"/>
      <c r="T29" s="68"/>
      <c r="U29" s="67"/>
      <c r="V29" s="68"/>
      <c r="W29" s="67"/>
      <c r="X29" s="68"/>
      <c r="Y29" s="67"/>
      <c r="Z29" s="68"/>
      <c r="AA29" s="73"/>
    </row>
    <row r="30" spans="1:28" ht="18" customHeight="1" x14ac:dyDescent="0.3">
      <c r="B30" s="163"/>
      <c r="C30" s="65" t="s">
        <v>184</v>
      </c>
      <c r="D30" s="74"/>
      <c r="E30" s="71"/>
      <c r="F30" s="81"/>
      <c r="G30" s="82"/>
      <c r="H30" s="72"/>
      <c r="I30" s="71"/>
      <c r="J30" s="72"/>
      <c r="K30" s="71"/>
      <c r="L30" s="81"/>
      <c r="M30" s="82"/>
      <c r="N30" s="72"/>
      <c r="O30" s="71"/>
      <c r="P30" s="72"/>
      <c r="Q30" s="71"/>
      <c r="R30" s="72"/>
      <c r="S30" s="71"/>
      <c r="T30" s="72"/>
      <c r="U30" s="71"/>
      <c r="V30" s="72"/>
      <c r="W30" s="71"/>
      <c r="X30" s="72"/>
      <c r="Y30" s="71"/>
      <c r="Z30" s="72"/>
      <c r="AA30" s="75"/>
    </row>
    <row r="31" spans="1:28" ht="18" customHeight="1" thickBot="1" x14ac:dyDescent="0.35">
      <c r="B31" s="164"/>
      <c r="C31" s="76" t="s">
        <v>185</v>
      </c>
      <c r="D31" s="100"/>
      <c r="E31" s="100"/>
      <c r="F31" s="80"/>
      <c r="G31" s="71"/>
      <c r="H31" s="101"/>
      <c r="I31" s="102"/>
      <c r="J31" s="72"/>
      <c r="K31" s="71"/>
      <c r="L31" s="72"/>
      <c r="M31" s="69"/>
      <c r="N31" s="80"/>
      <c r="O31" s="103"/>
      <c r="P31" s="79"/>
      <c r="Q31" s="104"/>
      <c r="R31" s="105"/>
      <c r="S31" s="104"/>
      <c r="T31" s="105"/>
      <c r="U31" s="104"/>
      <c r="V31" s="105"/>
      <c r="W31" s="104"/>
      <c r="X31" s="105"/>
      <c r="Y31" s="104"/>
      <c r="Z31" s="105"/>
      <c r="AA31" s="106"/>
    </row>
    <row r="32" spans="1:28" ht="18" customHeight="1" x14ac:dyDescent="0.3">
      <c r="B32" s="168" t="s">
        <v>187</v>
      </c>
      <c r="C32" s="56" t="s">
        <v>188</v>
      </c>
      <c r="D32" s="89"/>
      <c r="E32" s="90"/>
      <c r="F32" s="97"/>
      <c r="G32" s="90"/>
      <c r="H32" s="97"/>
      <c r="I32" s="90"/>
      <c r="J32" s="91"/>
      <c r="K32" s="94"/>
      <c r="L32" s="91"/>
      <c r="M32" s="92"/>
      <c r="N32" s="61"/>
      <c r="O32" s="62"/>
      <c r="P32" s="93"/>
      <c r="Q32" s="94"/>
      <c r="R32" s="91"/>
      <c r="S32" s="94"/>
      <c r="T32" s="91"/>
      <c r="U32" s="92"/>
      <c r="V32" s="93"/>
      <c r="W32" s="62"/>
      <c r="X32" s="70"/>
      <c r="Y32" s="94"/>
      <c r="Z32" s="91"/>
      <c r="AA32" s="107"/>
    </row>
    <row r="33" spans="1:27" ht="18" customHeight="1" x14ac:dyDescent="0.3">
      <c r="B33" s="163"/>
      <c r="C33" s="65" t="s">
        <v>182</v>
      </c>
      <c r="D33" s="66"/>
      <c r="E33" s="67"/>
      <c r="F33" s="68"/>
      <c r="G33" s="67"/>
      <c r="H33" s="68"/>
      <c r="I33" s="67"/>
      <c r="J33" s="68"/>
      <c r="K33" s="67"/>
      <c r="L33" s="68"/>
      <c r="M33" s="67"/>
      <c r="N33" s="68"/>
      <c r="O33" s="67"/>
      <c r="P33" s="68"/>
      <c r="Q33" s="67"/>
      <c r="R33" s="68"/>
      <c r="S33" s="69"/>
      <c r="T33" s="70"/>
      <c r="U33" s="71"/>
      <c r="V33" s="72"/>
      <c r="W33" s="71"/>
      <c r="X33" s="70"/>
      <c r="Y33" s="67"/>
      <c r="Z33" s="68"/>
      <c r="AA33" s="73"/>
    </row>
    <row r="34" spans="1:27" ht="18" customHeight="1" x14ac:dyDescent="0.3">
      <c r="B34" s="163"/>
      <c r="C34" s="65" t="s">
        <v>183</v>
      </c>
      <c r="D34" s="74"/>
      <c r="E34" s="71"/>
      <c r="F34" s="72"/>
      <c r="G34" s="71"/>
      <c r="H34" s="72"/>
      <c r="I34" s="71"/>
      <c r="J34" s="70"/>
      <c r="K34" s="69"/>
      <c r="L34" s="68"/>
      <c r="M34" s="67"/>
      <c r="N34" s="68"/>
      <c r="O34" s="67"/>
      <c r="P34" s="68"/>
      <c r="Q34" s="67"/>
      <c r="R34" s="68"/>
      <c r="S34" s="69"/>
      <c r="T34" s="72"/>
      <c r="U34" s="71"/>
      <c r="V34" s="72"/>
      <c r="W34" s="71"/>
      <c r="X34" s="72"/>
      <c r="Y34" s="71"/>
      <c r="Z34" s="72"/>
      <c r="AA34" s="75"/>
    </row>
    <row r="35" spans="1:27" ht="18" customHeight="1" x14ac:dyDescent="0.3">
      <c r="B35" s="163"/>
      <c r="C35" s="65" t="s">
        <v>184</v>
      </c>
      <c r="D35" s="74"/>
      <c r="E35" s="71"/>
      <c r="F35" s="72"/>
      <c r="G35" s="71"/>
      <c r="H35" s="72"/>
      <c r="I35" s="71"/>
      <c r="J35" s="72"/>
      <c r="K35" s="71"/>
      <c r="L35" s="72"/>
      <c r="M35" s="71"/>
      <c r="N35" s="72"/>
      <c r="O35" s="71"/>
      <c r="P35" s="72"/>
      <c r="Q35" s="71"/>
      <c r="R35" s="72"/>
      <c r="S35" s="71"/>
      <c r="T35" s="72"/>
      <c r="U35" s="71"/>
      <c r="V35" s="72"/>
      <c r="W35" s="71"/>
      <c r="X35" s="72"/>
      <c r="Y35" s="71"/>
      <c r="Z35" s="72"/>
      <c r="AA35" s="75"/>
    </row>
    <row r="36" spans="1:27" ht="18" customHeight="1" thickBot="1" x14ac:dyDescent="0.35">
      <c r="A36" s="55" t="s">
        <v>189</v>
      </c>
      <c r="B36" s="169"/>
      <c r="C36" s="76" t="s">
        <v>185</v>
      </c>
      <c r="D36" s="108"/>
      <c r="E36" s="103"/>
      <c r="F36" s="80"/>
      <c r="G36" s="103"/>
      <c r="H36" s="80"/>
      <c r="I36" s="103"/>
      <c r="J36" s="80"/>
      <c r="K36" s="102"/>
      <c r="L36" s="101"/>
      <c r="M36" s="102"/>
      <c r="N36" s="101"/>
      <c r="O36" s="102"/>
      <c r="P36" s="80"/>
      <c r="Q36" s="103"/>
      <c r="R36" s="80"/>
      <c r="S36" s="103"/>
      <c r="T36" s="80"/>
      <c r="U36" s="103"/>
      <c r="V36" s="101"/>
      <c r="W36" s="102"/>
      <c r="X36" s="101"/>
      <c r="Y36" s="102"/>
      <c r="Z36" s="80"/>
      <c r="AA36" s="109"/>
    </row>
    <row r="37" spans="1:27" x14ac:dyDescent="0.3">
      <c r="A37" s="110">
        <v>15</v>
      </c>
    </row>
    <row r="38" spans="1:27" ht="15" thickBot="1" x14ac:dyDescent="0.35">
      <c r="A38" s="110"/>
    </row>
    <row r="39" spans="1:27" ht="22.2" customHeight="1" x14ac:dyDescent="0.55000000000000004">
      <c r="B39" s="176" t="s">
        <v>225</v>
      </c>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8"/>
    </row>
    <row r="40" spans="1:27" ht="22.2" customHeight="1" thickBot="1" x14ac:dyDescent="0.35">
      <c r="B40" s="111" t="s">
        <v>166</v>
      </c>
      <c r="C40" s="112" t="s">
        <v>167</v>
      </c>
      <c r="D40" s="170" t="s">
        <v>168</v>
      </c>
      <c r="E40" s="171"/>
      <c r="F40" s="170" t="s">
        <v>169</v>
      </c>
      <c r="G40" s="171"/>
      <c r="H40" s="170" t="s">
        <v>170</v>
      </c>
      <c r="I40" s="171"/>
      <c r="J40" s="170" t="s">
        <v>171</v>
      </c>
      <c r="K40" s="171"/>
      <c r="L40" s="170" t="s">
        <v>172</v>
      </c>
      <c r="M40" s="171"/>
      <c r="N40" s="170" t="s">
        <v>173</v>
      </c>
      <c r="O40" s="171"/>
      <c r="P40" s="170" t="s">
        <v>174</v>
      </c>
      <c r="Q40" s="171"/>
      <c r="R40" s="170" t="s">
        <v>175</v>
      </c>
      <c r="S40" s="171"/>
      <c r="T40" s="170" t="s">
        <v>176</v>
      </c>
      <c r="U40" s="171"/>
      <c r="V40" s="170" t="s">
        <v>177</v>
      </c>
      <c r="W40" s="171"/>
      <c r="X40" s="170" t="s">
        <v>178</v>
      </c>
      <c r="Y40" s="171"/>
      <c r="Z40" s="170" t="s">
        <v>179</v>
      </c>
      <c r="AA40" s="172"/>
    </row>
    <row r="41" spans="1:27" ht="18" customHeight="1" x14ac:dyDescent="0.3">
      <c r="B41" s="173" t="s">
        <v>180</v>
      </c>
      <c r="C41" s="56" t="s">
        <v>181</v>
      </c>
      <c r="D41" s="57"/>
      <c r="E41" s="58"/>
      <c r="F41" s="59"/>
      <c r="G41" s="58"/>
      <c r="H41" s="59"/>
      <c r="I41" s="58"/>
      <c r="J41" s="59"/>
      <c r="K41" s="58"/>
      <c r="L41" s="59"/>
      <c r="M41" s="58"/>
      <c r="N41" s="59"/>
      <c r="O41" s="58"/>
      <c r="P41" s="59"/>
      <c r="Q41" s="58"/>
      <c r="R41" s="59"/>
      <c r="S41" s="58"/>
      <c r="T41" s="59"/>
      <c r="U41" s="58"/>
      <c r="V41" s="59"/>
      <c r="W41" s="58"/>
      <c r="X41" s="59"/>
      <c r="Y41" s="58"/>
      <c r="Z41" s="59"/>
      <c r="AA41" s="63"/>
    </row>
    <row r="42" spans="1:27" ht="18" customHeight="1" x14ac:dyDescent="0.3">
      <c r="B42" s="174"/>
      <c r="C42" s="65" t="s">
        <v>182</v>
      </c>
      <c r="D42" s="66"/>
      <c r="E42" s="67"/>
      <c r="F42" s="68"/>
      <c r="G42" s="67"/>
      <c r="H42" s="68"/>
      <c r="I42" s="67"/>
      <c r="J42" s="68"/>
      <c r="K42" s="67"/>
      <c r="L42" s="68"/>
      <c r="M42" s="67"/>
      <c r="N42" s="68"/>
      <c r="O42" s="67"/>
      <c r="P42" s="68"/>
      <c r="Q42" s="67"/>
      <c r="R42" s="68"/>
      <c r="S42" s="67"/>
      <c r="T42" s="68"/>
      <c r="U42" s="67"/>
      <c r="V42" s="68"/>
      <c r="W42" s="67"/>
      <c r="X42" s="68"/>
      <c r="Y42" s="67"/>
      <c r="Z42" s="68"/>
      <c r="AA42" s="73"/>
    </row>
    <row r="43" spans="1:27" ht="18" customHeight="1" x14ac:dyDescent="0.3">
      <c r="B43" s="174"/>
      <c r="C43" s="65" t="s">
        <v>183</v>
      </c>
      <c r="D43" s="66"/>
      <c r="E43" s="67"/>
      <c r="F43" s="68"/>
      <c r="G43" s="67"/>
      <c r="H43" s="68"/>
      <c r="I43" s="67"/>
      <c r="J43" s="68"/>
      <c r="K43" s="67"/>
      <c r="L43" s="68"/>
      <c r="M43" s="67"/>
      <c r="N43" s="68"/>
      <c r="O43" s="67"/>
      <c r="P43" s="68"/>
      <c r="Q43" s="67"/>
      <c r="R43" s="68"/>
      <c r="S43" s="67"/>
      <c r="T43" s="68"/>
      <c r="U43" s="67"/>
      <c r="V43" s="68"/>
      <c r="W43" s="67"/>
      <c r="X43" s="68"/>
      <c r="Y43" s="67"/>
      <c r="Z43" s="68"/>
      <c r="AA43" s="73"/>
    </row>
    <row r="44" spans="1:27" ht="18" customHeight="1" x14ac:dyDescent="0.3">
      <c r="B44" s="174"/>
      <c r="C44" s="65" t="s">
        <v>184</v>
      </c>
      <c r="D44" s="126"/>
      <c r="E44" s="69"/>
      <c r="F44" s="70"/>
      <c r="G44" s="69"/>
      <c r="H44" s="70"/>
      <c r="I44" s="69"/>
      <c r="J44" s="70"/>
      <c r="K44" s="69"/>
      <c r="L44" s="70"/>
      <c r="M44" s="69"/>
      <c r="N44" s="70"/>
      <c r="O44" s="69"/>
      <c r="P44" s="70"/>
      <c r="Q44" s="69"/>
      <c r="R44" s="70"/>
      <c r="S44" s="69"/>
      <c r="T44" s="70"/>
      <c r="U44" s="69"/>
      <c r="V44" s="70"/>
      <c r="W44" s="69"/>
      <c r="X44" s="70"/>
      <c r="Y44" s="69"/>
      <c r="Z44" s="70"/>
      <c r="AA44" s="127"/>
    </row>
    <row r="45" spans="1:27" ht="18" customHeight="1" thickBot="1" x14ac:dyDescent="0.35">
      <c r="B45" s="175"/>
      <c r="C45" s="76" t="s">
        <v>185</v>
      </c>
      <c r="D45" s="77"/>
      <c r="E45" s="78"/>
      <c r="F45" s="80"/>
      <c r="G45" s="69"/>
      <c r="H45" s="80"/>
      <c r="I45" s="103"/>
      <c r="J45" s="70"/>
      <c r="K45" s="69"/>
      <c r="L45" s="70"/>
      <c r="M45" s="69"/>
      <c r="N45" s="80"/>
      <c r="O45" s="103"/>
      <c r="P45" s="79"/>
      <c r="Q45" s="78"/>
      <c r="R45" s="86"/>
      <c r="S45" s="78"/>
      <c r="T45" s="86"/>
      <c r="U45" s="78"/>
      <c r="V45" s="86"/>
      <c r="W45" s="78"/>
      <c r="X45" s="86"/>
      <c r="Y45" s="78"/>
      <c r="Z45" s="86"/>
      <c r="AA45" s="114"/>
    </row>
    <row r="46" spans="1:27" ht="18" customHeight="1" x14ac:dyDescent="0.3">
      <c r="B46" s="173" t="s">
        <v>186</v>
      </c>
      <c r="C46" s="56" t="s">
        <v>181</v>
      </c>
      <c r="D46" s="89"/>
      <c r="E46" s="90"/>
      <c r="F46" s="97"/>
      <c r="G46" s="90"/>
      <c r="H46" s="97"/>
      <c r="I46" s="90"/>
      <c r="J46" s="97"/>
      <c r="K46" s="90"/>
      <c r="L46" s="97"/>
      <c r="M46" s="90"/>
      <c r="N46" s="97"/>
      <c r="O46" s="90"/>
      <c r="P46" s="97"/>
      <c r="Q46" s="90"/>
      <c r="R46" s="97"/>
      <c r="S46" s="90"/>
      <c r="T46" s="97"/>
      <c r="U46" s="90"/>
      <c r="V46" s="97"/>
      <c r="W46" s="90"/>
      <c r="X46" s="97"/>
      <c r="Y46" s="90"/>
      <c r="Z46" s="98"/>
      <c r="AA46" s="99"/>
    </row>
    <row r="47" spans="1:27" ht="18" customHeight="1" x14ac:dyDescent="0.3">
      <c r="B47" s="174"/>
      <c r="C47" s="65" t="s">
        <v>182</v>
      </c>
      <c r="D47" s="66"/>
      <c r="E47" s="67"/>
      <c r="F47" s="68"/>
      <c r="G47" s="67"/>
      <c r="H47" s="68"/>
      <c r="I47" s="67"/>
      <c r="J47" s="68"/>
      <c r="K47" s="67"/>
      <c r="L47" s="68"/>
      <c r="M47" s="67"/>
      <c r="N47" s="64"/>
      <c r="O47" s="64"/>
      <c r="P47" s="68"/>
      <c r="Q47" s="67"/>
      <c r="R47" s="68"/>
      <c r="S47" s="67"/>
      <c r="T47" s="68"/>
      <c r="U47" s="67"/>
      <c r="V47" s="68"/>
      <c r="W47" s="67"/>
      <c r="X47" s="68"/>
      <c r="Y47" s="67"/>
      <c r="Z47" s="68"/>
      <c r="AA47" s="73"/>
    </row>
    <row r="48" spans="1:27" ht="18" customHeight="1" x14ac:dyDescent="0.3">
      <c r="B48" s="174"/>
      <c r="C48" s="65" t="s">
        <v>183</v>
      </c>
      <c r="D48" s="66"/>
      <c r="E48" s="67"/>
      <c r="F48" s="68"/>
      <c r="G48" s="67"/>
      <c r="H48" s="68"/>
      <c r="I48" s="67"/>
      <c r="J48" s="68"/>
      <c r="K48" s="67"/>
      <c r="L48" s="68"/>
      <c r="M48" s="67"/>
      <c r="N48" s="68"/>
      <c r="O48" s="67"/>
      <c r="P48" s="68"/>
      <c r="Q48" s="67"/>
      <c r="R48" s="64"/>
      <c r="S48" s="64"/>
      <c r="T48" s="68"/>
      <c r="U48" s="67"/>
      <c r="V48" s="68"/>
      <c r="W48" s="67"/>
      <c r="X48" s="68"/>
      <c r="Y48" s="67"/>
      <c r="Z48" s="68"/>
      <c r="AA48" s="73"/>
    </row>
    <row r="49" spans="1:28" ht="18" customHeight="1" x14ac:dyDescent="0.3">
      <c r="B49" s="174"/>
      <c r="C49" s="65" t="s">
        <v>184</v>
      </c>
      <c r="D49" s="126"/>
      <c r="E49" s="69"/>
      <c r="F49" s="87"/>
      <c r="G49" s="83"/>
      <c r="H49" s="70"/>
      <c r="I49" s="69"/>
      <c r="J49" s="70"/>
      <c r="K49" s="69"/>
      <c r="L49" s="87"/>
      <c r="M49" s="83"/>
      <c r="N49" s="70"/>
      <c r="O49" s="69"/>
      <c r="P49" s="70"/>
      <c r="Q49" s="69"/>
      <c r="R49" s="70"/>
      <c r="S49" s="69"/>
      <c r="T49" s="70"/>
      <c r="U49" s="69"/>
      <c r="V49" s="70"/>
      <c r="W49" s="69"/>
      <c r="X49" s="70"/>
      <c r="Y49" s="69"/>
      <c r="Z49" s="70"/>
      <c r="AA49" s="127"/>
      <c r="AB49" s="55" t="s">
        <v>190</v>
      </c>
    </row>
    <row r="50" spans="1:28" ht="18" customHeight="1" thickBot="1" x14ac:dyDescent="0.35">
      <c r="B50" s="175"/>
      <c r="C50" s="76" t="s">
        <v>185</v>
      </c>
      <c r="D50" s="100"/>
      <c r="E50" s="100"/>
      <c r="F50" s="105"/>
      <c r="G50" s="67"/>
      <c r="H50" s="105"/>
      <c r="I50" s="104"/>
      <c r="J50" s="68"/>
      <c r="K50" s="67"/>
      <c r="L50" s="68"/>
      <c r="M50" s="67"/>
      <c r="N50" s="105"/>
      <c r="O50" s="104"/>
      <c r="P50" s="64"/>
      <c r="Q50" s="104"/>
      <c r="R50" s="105"/>
      <c r="S50" s="104"/>
      <c r="T50" s="105"/>
      <c r="U50" s="104"/>
      <c r="V50" s="105"/>
      <c r="W50" s="104"/>
      <c r="X50" s="105"/>
      <c r="Y50" s="104"/>
      <c r="Z50" s="105"/>
      <c r="AA50" s="106"/>
    </row>
    <row r="51" spans="1:28" ht="18" customHeight="1" x14ac:dyDescent="0.3">
      <c r="B51" s="173" t="s">
        <v>187</v>
      </c>
      <c r="C51" s="56" t="s">
        <v>188</v>
      </c>
      <c r="D51" s="89"/>
      <c r="E51" s="90"/>
      <c r="F51" s="97"/>
      <c r="G51" s="90"/>
      <c r="H51" s="97"/>
      <c r="I51" s="90"/>
      <c r="J51" s="91"/>
      <c r="K51" s="94"/>
      <c r="L51" s="91"/>
      <c r="M51" s="92"/>
      <c r="N51" s="61"/>
      <c r="O51" s="62"/>
      <c r="P51" s="93"/>
      <c r="Q51" s="94"/>
      <c r="R51" s="91"/>
      <c r="S51" s="94"/>
      <c r="T51" s="91"/>
      <c r="U51" s="92"/>
      <c r="V51" s="93"/>
      <c r="W51" s="62"/>
      <c r="X51" s="70"/>
      <c r="Y51" s="94"/>
      <c r="Z51" s="91"/>
      <c r="AA51" s="107"/>
    </row>
    <row r="52" spans="1:28" ht="18" customHeight="1" x14ac:dyDescent="0.3">
      <c r="B52" s="174"/>
      <c r="C52" s="65" t="s">
        <v>182</v>
      </c>
      <c r="D52" s="66"/>
      <c r="E52" s="67"/>
      <c r="F52" s="68"/>
      <c r="G52" s="67"/>
      <c r="H52" s="68"/>
      <c r="I52" s="67"/>
      <c r="J52" s="68"/>
      <c r="K52" s="67"/>
      <c r="L52" s="68"/>
      <c r="M52" s="67"/>
      <c r="N52" s="68"/>
      <c r="O52" s="67"/>
      <c r="P52" s="68"/>
      <c r="Q52" s="67"/>
      <c r="R52" s="68"/>
      <c r="S52" s="69"/>
      <c r="T52" s="70"/>
      <c r="U52" s="71"/>
      <c r="V52" s="72"/>
      <c r="W52" s="71"/>
      <c r="X52" s="70"/>
      <c r="Y52" s="67"/>
      <c r="Z52" s="68"/>
      <c r="AA52" s="73"/>
    </row>
    <row r="53" spans="1:28" ht="18" customHeight="1" x14ac:dyDescent="0.3">
      <c r="B53" s="174"/>
      <c r="C53" s="65" t="s">
        <v>183</v>
      </c>
      <c r="D53" s="74"/>
      <c r="E53" s="71"/>
      <c r="F53" s="72"/>
      <c r="G53" s="71"/>
      <c r="H53" s="72"/>
      <c r="I53" s="71"/>
      <c r="J53" s="70"/>
      <c r="K53" s="69"/>
      <c r="L53" s="68"/>
      <c r="M53" s="67"/>
      <c r="N53" s="68"/>
      <c r="O53" s="67"/>
      <c r="P53" s="68"/>
      <c r="Q53" s="67"/>
      <c r="R53" s="68"/>
      <c r="S53" s="69"/>
      <c r="T53" s="72"/>
      <c r="U53" s="71"/>
      <c r="V53" s="72"/>
      <c r="W53" s="71"/>
      <c r="X53" s="72"/>
      <c r="Y53" s="71"/>
      <c r="Z53" s="72"/>
      <c r="AA53" s="75"/>
    </row>
    <row r="54" spans="1:28" ht="18" customHeight="1" x14ac:dyDescent="0.3">
      <c r="B54" s="174"/>
      <c r="C54" s="65" t="s">
        <v>184</v>
      </c>
      <c r="D54" s="74"/>
      <c r="E54" s="71"/>
      <c r="F54" s="72"/>
      <c r="G54" s="71"/>
      <c r="H54" s="72"/>
      <c r="I54" s="71"/>
      <c r="J54" s="72"/>
      <c r="K54" s="71"/>
      <c r="L54" s="72"/>
      <c r="M54" s="71"/>
      <c r="N54" s="72"/>
      <c r="O54" s="71"/>
      <c r="P54" s="72"/>
      <c r="Q54" s="71"/>
      <c r="R54" s="72"/>
      <c r="S54" s="71"/>
      <c r="T54" s="72"/>
      <c r="U54" s="71"/>
      <c r="V54" s="72"/>
      <c r="W54" s="71"/>
      <c r="X54" s="72"/>
      <c r="Y54" s="71"/>
      <c r="Z54" s="72"/>
      <c r="AA54" s="75"/>
    </row>
    <row r="55" spans="1:28" ht="18" customHeight="1" thickBot="1" x14ac:dyDescent="0.35">
      <c r="A55" s="55" t="s">
        <v>189</v>
      </c>
      <c r="B55" s="175"/>
      <c r="C55" s="76" t="s">
        <v>185</v>
      </c>
      <c r="D55" s="108"/>
      <c r="E55" s="103"/>
      <c r="F55" s="80"/>
      <c r="G55" s="103"/>
      <c r="H55" s="80"/>
      <c r="I55" s="103"/>
      <c r="J55" s="80"/>
      <c r="K55" s="102"/>
      <c r="L55" s="101"/>
      <c r="M55" s="102"/>
      <c r="N55" s="101"/>
      <c r="O55" s="102"/>
      <c r="P55" s="80"/>
      <c r="Q55" s="103"/>
      <c r="R55" s="80"/>
      <c r="S55" s="103"/>
      <c r="T55" s="80"/>
      <c r="U55" s="103"/>
      <c r="V55" s="101"/>
      <c r="W55" s="102"/>
      <c r="X55" s="101"/>
      <c r="Y55" s="102"/>
      <c r="Z55" s="80"/>
      <c r="AA55" s="109"/>
    </row>
    <row r="56" spans="1:28" x14ac:dyDescent="0.3">
      <c r="A56" s="110">
        <v>8</v>
      </c>
    </row>
    <row r="57" spans="1:28" ht="15" thickBot="1" x14ac:dyDescent="0.35">
      <c r="A57" s="110"/>
    </row>
    <row r="58" spans="1:28" ht="22.2" customHeight="1" x14ac:dyDescent="0.55000000000000004">
      <c r="B58" s="176" t="s">
        <v>226</v>
      </c>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8"/>
    </row>
    <row r="59" spans="1:28" ht="22.2" customHeight="1" thickBot="1" x14ac:dyDescent="0.35">
      <c r="B59" s="111" t="s">
        <v>166</v>
      </c>
      <c r="C59" s="112" t="s">
        <v>167</v>
      </c>
      <c r="D59" s="170" t="s">
        <v>168</v>
      </c>
      <c r="E59" s="171"/>
      <c r="F59" s="170" t="s">
        <v>169</v>
      </c>
      <c r="G59" s="171"/>
      <c r="H59" s="170" t="s">
        <v>170</v>
      </c>
      <c r="I59" s="171"/>
      <c r="J59" s="170" t="s">
        <v>171</v>
      </c>
      <c r="K59" s="171"/>
      <c r="L59" s="170" t="s">
        <v>172</v>
      </c>
      <c r="M59" s="171"/>
      <c r="N59" s="170" t="s">
        <v>173</v>
      </c>
      <c r="O59" s="171"/>
      <c r="P59" s="170" t="s">
        <v>174</v>
      </c>
      <c r="Q59" s="171"/>
      <c r="R59" s="170" t="s">
        <v>175</v>
      </c>
      <c r="S59" s="171"/>
      <c r="T59" s="170" t="s">
        <v>176</v>
      </c>
      <c r="U59" s="171"/>
      <c r="V59" s="170" t="s">
        <v>177</v>
      </c>
      <c r="W59" s="171"/>
      <c r="X59" s="170" t="s">
        <v>178</v>
      </c>
      <c r="Y59" s="171"/>
      <c r="Z59" s="170" t="s">
        <v>179</v>
      </c>
      <c r="AA59" s="172"/>
    </row>
    <row r="60" spans="1:28" ht="18" customHeight="1" x14ac:dyDescent="0.3">
      <c r="B60" s="173" t="s">
        <v>180</v>
      </c>
      <c r="C60" s="56" t="s">
        <v>181</v>
      </c>
      <c r="D60" s="57"/>
      <c r="E60" s="58"/>
      <c r="F60" s="59"/>
      <c r="G60" s="58"/>
      <c r="H60" s="59"/>
      <c r="I60" s="58"/>
      <c r="J60" s="59"/>
      <c r="K60" s="58"/>
      <c r="L60" s="59"/>
      <c r="M60" s="58"/>
      <c r="N60" s="59"/>
      <c r="O60" s="58"/>
      <c r="P60" s="59"/>
      <c r="Q60" s="58"/>
      <c r="R60" s="59"/>
      <c r="S60" s="58"/>
      <c r="T60" s="59"/>
      <c r="U60" s="58"/>
      <c r="V60" s="59"/>
      <c r="W60" s="58"/>
      <c r="X60" s="59"/>
      <c r="Y60" s="58"/>
      <c r="Z60" s="59"/>
      <c r="AA60" s="63"/>
    </row>
    <row r="61" spans="1:28" ht="18" customHeight="1" x14ac:dyDescent="0.3">
      <c r="B61" s="174"/>
      <c r="C61" s="65" t="s">
        <v>182</v>
      </c>
      <c r="D61" s="66"/>
      <c r="E61" s="67"/>
      <c r="F61" s="68"/>
      <c r="G61" s="67"/>
      <c r="H61" s="68"/>
      <c r="I61" s="67"/>
      <c r="J61" s="68"/>
      <c r="K61" s="67"/>
      <c r="L61" s="68"/>
      <c r="M61" s="67"/>
      <c r="N61" s="68"/>
      <c r="O61" s="67"/>
      <c r="P61" s="68"/>
      <c r="Q61" s="67"/>
      <c r="R61" s="68"/>
      <c r="S61" s="67"/>
      <c r="T61" s="68"/>
      <c r="U61" s="67"/>
      <c r="V61" s="68"/>
      <c r="W61" s="67"/>
      <c r="X61" s="68"/>
      <c r="Y61" s="67"/>
      <c r="Z61" s="68"/>
      <c r="AA61" s="73"/>
    </row>
    <row r="62" spans="1:28" ht="18" customHeight="1" x14ac:dyDescent="0.3">
      <c r="B62" s="174"/>
      <c r="C62" s="65" t="s">
        <v>183</v>
      </c>
      <c r="D62" s="66"/>
      <c r="E62" s="67"/>
      <c r="F62" s="68"/>
      <c r="G62" s="67"/>
      <c r="H62" s="68"/>
      <c r="I62" s="67"/>
      <c r="J62" s="68"/>
      <c r="K62" s="67"/>
      <c r="L62" s="68"/>
      <c r="M62" s="67"/>
      <c r="N62" s="68"/>
      <c r="O62" s="67"/>
      <c r="P62" s="68"/>
      <c r="Q62" s="67"/>
      <c r="R62" s="68"/>
      <c r="S62" s="67"/>
      <c r="T62" s="68"/>
      <c r="U62" s="67"/>
      <c r="V62" s="68"/>
      <c r="W62" s="67"/>
      <c r="X62" s="68"/>
      <c r="Y62" s="67"/>
      <c r="Z62" s="68"/>
      <c r="AA62" s="73"/>
    </row>
    <row r="63" spans="1:28" ht="18" customHeight="1" x14ac:dyDescent="0.3">
      <c r="B63" s="174"/>
      <c r="C63" s="65" t="s">
        <v>184</v>
      </c>
      <c r="D63" s="126"/>
      <c r="E63" s="69"/>
      <c r="F63" s="70"/>
      <c r="G63" s="69"/>
      <c r="H63" s="70"/>
      <c r="I63" s="69"/>
      <c r="J63" s="70"/>
      <c r="K63" s="69"/>
      <c r="L63" s="70"/>
      <c r="M63" s="69"/>
      <c r="N63" s="70"/>
      <c r="O63" s="69"/>
      <c r="P63" s="70"/>
      <c r="Q63" s="69"/>
      <c r="R63" s="70"/>
      <c r="S63" s="69"/>
      <c r="T63" s="70"/>
      <c r="U63" s="69"/>
      <c r="V63" s="70"/>
      <c r="W63" s="69"/>
      <c r="X63" s="70"/>
      <c r="Y63" s="69"/>
      <c r="Z63" s="70"/>
      <c r="AA63" s="127"/>
    </row>
    <row r="64" spans="1:28" ht="18" customHeight="1" thickBot="1" x14ac:dyDescent="0.35">
      <c r="B64" s="175"/>
      <c r="C64" s="76" t="s">
        <v>185</v>
      </c>
      <c r="D64" s="77"/>
      <c r="E64" s="78"/>
      <c r="F64" s="80"/>
      <c r="G64" s="69"/>
      <c r="H64" s="80"/>
      <c r="I64" s="103"/>
      <c r="J64" s="70"/>
      <c r="K64" s="69"/>
      <c r="L64" s="70"/>
      <c r="M64" s="69"/>
      <c r="N64" s="80"/>
      <c r="O64" s="103"/>
      <c r="P64" s="79"/>
      <c r="Q64" s="78"/>
      <c r="R64" s="86"/>
      <c r="S64" s="78"/>
      <c r="T64" s="86"/>
      <c r="U64" s="78"/>
      <c r="V64" s="86"/>
      <c r="W64" s="78"/>
      <c r="X64" s="86"/>
      <c r="Y64" s="78"/>
      <c r="Z64" s="86"/>
      <c r="AA64" s="114"/>
    </row>
    <row r="65" spans="1:27" ht="18" customHeight="1" x14ac:dyDescent="0.3">
      <c r="B65" s="173" t="s">
        <v>186</v>
      </c>
      <c r="C65" s="56" t="s">
        <v>181</v>
      </c>
      <c r="D65" s="89"/>
      <c r="E65" s="90"/>
      <c r="F65" s="91"/>
      <c r="G65" s="92"/>
      <c r="H65" s="93"/>
      <c r="I65" s="92"/>
      <c r="J65" s="93"/>
      <c r="K65" s="92"/>
      <c r="L65" s="91"/>
      <c r="M65" s="94"/>
      <c r="N65" s="91"/>
      <c r="O65" s="90"/>
      <c r="P65" s="95"/>
      <c r="Q65" s="96"/>
      <c r="R65" s="95"/>
      <c r="S65" s="96"/>
      <c r="T65" s="95"/>
      <c r="U65" s="96"/>
      <c r="V65" s="97"/>
      <c r="W65" s="90"/>
      <c r="X65" s="97"/>
      <c r="Y65" s="90"/>
      <c r="Z65" s="98"/>
      <c r="AA65" s="99"/>
    </row>
    <row r="66" spans="1:27" ht="18" customHeight="1" x14ac:dyDescent="0.3">
      <c r="B66" s="174"/>
      <c r="C66" s="65" t="s">
        <v>182</v>
      </c>
      <c r="D66" s="66"/>
      <c r="E66" s="67"/>
      <c r="F66" s="68"/>
      <c r="G66" s="67"/>
      <c r="H66" s="70"/>
      <c r="I66" s="71"/>
      <c r="J66" s="72"/>
      <c r="K66" s="71"/>
      <c r="L66" s="72"/>
      <c r="M66" s="69"/>
      <c r="N66" s="79"/>
      <c r="O66" s="79"/>
      <c r="P66" s="68"/>
      <c r="Q66" s="67"/>
      <c r="R66" s="68"/>
      <c r="S66" s="67"/>
      <c r="T66" s="68"/>
      <c r="U66" s="67"/>
      <c r="V66" s="68"/>
      <c r="W66" s="67"/>
      <c r="X66" s="68"/>
      <c r="Y66" s="67"/>
      <c r="Z66" s="68"/>
      <c r="AA66" s="73"/>
    </row>
    <row r="67" spans="1:27" ht="18" customHeight="1" x14ac:dyDescent="0.3">
      <c r="B67" s="174"/>
      <c r="C67" s="65" t="s">
        <v>183</v>
      </c>
      <c r="D67" s="66"/>
      <c r="E67" s="67"/>
      <c r="F67" s="68"/>
      <c r="G67" s="67"/>
      <c r="H67" s="70"/>
      <c r="I67" s="71"/>
      <c r="J67" s="72"/>
      <c r="K67" s="71"/>
      <c r="L67" s="72"/>
      <c r="M67" s="71"/>
      <c r="N67" s="72"/>
      <c r="O67" s="71"/>
      <c r="P67" s="70"/>
      <c r="Q67" s="69"/>
      <c r="R67" s="79"/>
      <c r="S67" s="79"/>
      <c r="T67" s="68"/>
      <c r="U67" s="67"/>
      <c r="V67" s="68"/>
      <c r="W67" s="67"/>
      <c r="X67" s="68"/>
      <c r="Y67" s="67"/>
      <c r="Z67" s="68"/>
      <c r="AA67" s="73"/>
    </row>
    <row r="68" spans="1:27" ht="18" customHeight="1" x14ac:dyDescent="0.3">
      <c r="B68" s="174"/>
      <c r="C68" s="65" t="s">
        <v>184</v>
      </c>
      <c r="D68" s="74"/>
      <c r="E68" s="71"/>
      <c r="F68" s="81"/>
      <c r="G68" s="82"/>
      <c r="H68" s="72"/>
      <c r="I68" s="71"/>
      <c r="J68" s="72"/>
      <c r="K68" s="71"/>
      <c r="L68" s="81"/>
      <c r="M68" s="82"/>
      <c r="N68" s="72"/>
      <c r="O68" s="71"/>
      <c r="P68" s="72"/>
      <c r="Q68" s="71"/>
      <c r="R68" s="72"/>
      <c r="S68" s="71"/>
      <c r="T68" s="72"/>
      <c r="U68" s="71"/>
      <c r="V68" s="72"/>
      <c r="W68" s="71"/>
      <c r="X68" s="72"/>
      <c r="Y68" s="71"/>
      <c r="Z68" s="72"/>
      <c r="AA68" s="75"/>
    </row>
    <row r="69" spans="1:27" ht="18" customHeight="1" thickBot="1" x14ac:dyDescent="0.35">
      <c r="B69" s="175"/>
      <c r="C69" s="76" t="s">
        <v>185</v>
      </c>
      <c r="D69" s="100"/>
      <c r="E69" s="100"/>
      <c r="F69" s="80"/>
      <c r="G69" s="71"/>
      <c r="H69" s="101"/>
      <c r="I69" s="102"/>
      <c r="J69" s="72"/>
      <c r="K69" s="71"/>
      <c r="L69" s="72"/>
      <c r="M69" s="69"/>
      <c r="N69" s="80"/>
      <c r="O69" s="103"/>
      <c r="P69" s="79"/>
      <c r="Q69" s="104"/>
      <c r="R69" s="105"/>
      <c r="S69" s="104"/>
      <c r="T69" s="105"/>
      <c r="U69" s="104"/>
      <c r="V69" s="105"/>
      <c r="W69" s="104"/>
      <c r="X69" s="105"/>
      <c r="Y69" s="104"/>
      <c r="Z69" s="105"/>
      <c r="AA69" s="106"/>
    </row>
    <row r="70" spans="1:27" ht="18" customHeight="1" x14ac:dyDescent="0.3">
      <c r="B70" s="173" t="s">
        <v>187</v>
      </c>
      <c r="C70" s="56" t="s">
        <v>188</v>
      </c>
      <c r="D70" s="89"/>
      <c r="E70" s="90"/>
      <c r="F70" s="97"/>
      <c r="G70" s="90"/>
      <c r="H70" s="97"/>
      <c r="I70" s="90"/>
      <c r="J70" s="97"/>
      <c r="K70" s="90"/>
      <c r="L70" s="97"/>
      <c r="M70" s="90"/>
      <c r="N70" s="59"/>
      <c r="O70" s="58"/>
      <c r="P70" s="97"/>
      <c r="Q70" s="90"/>
      <c r="R70" s="97"/>
      <c r="S70" s="90"/>
      <c r="T70" s="97"/>
      <c r="U70" s="90"/>
      <c r="V70" s="97"/>
      <c r="W70" s="58"/>
      <c r="X70" s="68"/>
      <c r="Y70" s="90"/>
      <c r="Z70" s="97"/>
      <c r="AA70" s="99"/>
    </row>
    <row r="71" spans="1:27" ht="18" customHeight="1" x14ac:dyDescent="0.3">
      <c r="B71" s="174"/>
      <c r="C71" s="65" t="s">
        <v>182</v>
      </c>
      <c r="D71" s="66"/>
      <c r="E71" s="67"/>
      <c r="F71" s="68"/>
      <c r="G71" s="67"/>
      <c r="H71" s="68"/>
      <c r="I71" s="67"/>
      <c r="J71" s="68"/>
      <c r="K71" s="67"/>
      <c r="L71" s="68"/>
      <c r="M71" s="67"/>
      <c r="N71" s="68"/>
      <c r="O71" s="67"/>
      <c r="P71" s="68"/>
      <c r="Q71" s="67"/>
      <c r="R71" s="68"/>
      <c r="S71" s="67"/>
      <c r="T71" s="129" t="s">
        <v>190</v>
      </c>
      <c r="U71" s="67"/>
      <c r="V71" s="129" t="s">
        <v>190</v>
      </c>
      <c r="W71" s="67"/>
      <c r="X71" s="68"/>
      <c r="Y71" s="67"/>
      <c r="Z71" s="68"/>
      <c r="AA71" s="73"/>
    </row>
    <row r="72" spans="1:27" ht="18" customHeight="1" x14ac:dyDescent="0.3">
      <c r="B72" s="174"/>
      <c r="C72" s="65" t="s">
        <v>183</v>
      </c>
      <c r="D72" s="66"/>
      <c r="E72" s="67"/>
      <c r="F72" s="68"/>
      <c r="G72" s="67"/>
      <c r="H72" s="68"/>
      <c r="I72" s="67"/>
      <c r="J72" s="68"/>
      <c r="K72" s="67"/>
      <c r="L72" s="68"/>
      <c r="M72" s="67"/>
      <c r="N72" s="68"/>
      <c r="O72" s="67"/>
      <c r="P72" s="68"/>
      <c r="Q72" s="67"/>
      <c r="R72" s="68"/>
      <c r="S72" s="67"/>
      <c r="T72" s="68"/>
      <c r="U72" s="67"/>
      <c r="V72" s="68"/>
      <c r="W72" s="67"/>
      <c r="X72" s="68"/>
      <c r="Y72" s="67"/>
      <c r="Z72" s="68"/>
      <c r="AA72" s="73"/>
    </row>
    <row r="73" spans="1:27" ht="18" customHeight="1" x14ac:dyDescent="0.3">
      <c r="B73" s="174"/>
      <c r="C73" s="65" t="s">
        <v>184</v>
      </c>
      <c r="D73" s="126"/>
      <c r="E73" s="69"/>
      <c r="F73" s="70"/>
      <c r="G73" s="69"/>
      <c r="H73" s="70"/>
      <c r="I73" s="69"/>
      <c r="J73" s="70"/>
      <c r="K73" s="69"/>
      <c r="L73" s="70"/>
      <c r="M73" s="69"/>
      <c r="N73" s="70"/>
      <c r="O73" s="69"/>
      <c r="P73" s="70"/>
      <c r="Q73" s="69"/>
      <c r="R73" s="70"/>
      <c r="S73" s="69"/>
      <c r="T73" s="70"/>
      <c r="U73" s="69"/>
      <c r="V73" s="70"/>
      <c r="W73" s="69"/>
      <c r="X73" s="70"/>
      <c r="Y73" s="69"/>
      <c r="Z73" s="70"/>
      <c r="AA73" s="127"/>
    </row>
    <row r="74" spans="1:27" ht="18" customHeight="1" thickBot="1" x14ac:dyDescent="0.35">
      <c r="A74" s="55" t="s">
        <v>189</v>
      </c>
      <c r="B74" s="175"/>
      <c r="C74" s="76" t="s">
        <v>185</v>
      </c>
      <c r="D74" s="108"/>
      <c r="E74" s="103"/>
      <c r="F74" s="80"/>
      <c r="G74" s="103"/>
      <c r="H74" s="80"/>
      <c r="I74" s="103"/>
      <c r="J74" s="80"/>
      <c r="K74" s="103"/>
      <c r="L74" s="80"/>
      <c r="M74" s="103"/>
      <c r="N74" s="80"/>
      <c r="O74" s="103"/>
      <c r="P74" s="80"/>
      <c r="Q74" s="103"/>
      <c r="R74" s="80"/>
      <c r="S74" s="103"/>
      <c r="T74" s="80"/>
      <c r="U74" s="103"/>
      <c r="V74" s="80"/>
      <c r="W74" s="103"/>
      <c r="X74" s="80"/>
      <c r="Y74" s="103"/>
      <c r="Z74" s="80"/>
      <c r="AA74" s="109"/>
    </row>
    <row r="75" spans="1:27" x14ac:dyDescent="0.3">
      <c r="A75" s="110">
        <v>9</v>
      </c>
    </row>
    <row r="76" spans="1:27" ht="15" thickBot="1" x14ac:dyDescent="0.35">
      <c r="A76" s="110"/>
    </row>
    <row r="77" spans="1:27" ht="22.2" customHeight="1" x14ac:dyDescent="0.55000000000000004">
      <c r="B77" s="176" t="s">
        <v>227</v>
      </c>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8"/>
    </row>
    <row r="78" spans="1:27" ht="22.2" customHeight="1" thickBot="1" x14ac:dyDescent="0.35">
      <c r="B78" s="111" t="s">
        <v>166</v>
      </c>
      <c r="C78" s="112" t="s">
        <v>167</v>
      </c>
      <c r="D78" s="170" t="s">
        <v>168</v>
      </c>
      <c r="E78" s="171"/>
      <c r="F78" s="170" t="s">
        <v>169</v>
      </c>
      <c r="G78" s="171"/>
      <c r="H78" s="170" t="s">
        <v>170</v>
      </c>
      <c r="I78" s="171"/>
      <c r="J78" s="170" t="s">
        <v>171</v>
      </c>
      <c r="K78" s="171"/>
      <c r="L78" s="170" t="s">
        <v>172</v>
      </c>
      <c r="M78" s="171"/>
      <c r="N78" s="170" t="s">
        <v>173</v>
      </c>
      <c r="O78" s="171"/>
      <c r="P78" s="170" t="s">
        <v>174</v>
      </c>
      <c r="Q78" s="171"/>
      <c r="R78" s="170" t="s">
        <v>175</v>
      </c>
      <c r="S78" s="171"/>
      <c r="T78" s="170" t="s">
        <v>176</v>
      </c>
      <c r="U78" s="171"/>
      <c r="V78" s="170" t="s">
        <v>177</v>
      </c>
      <c r="W78" s="171"/>
      <c r="X78" s="170" t="s">
        <v>178</v>
      </c>
      <c r="Y78" s="171"/>
      <c r="Z78" s="170" t="s">
        <v>179</v>
      </c>
      <c r="AA78" s="172"/>
    </row>
    <row r="79" spans="1:27" ht="18" customHeight="1" x14ac:dyDescent="0.3">
      <c r="B79" s="173" t="s">
        <v>180</v>
      </c>
      <c r="C79" s="56" t="s">
        <v>181</v>
      </c>
      <c r="D79" s="57"/>
      <c r="E79" s="58"/>
      <c r="F79" s="59"/>
      <c r="G79" s="58"/>
      <c r="H79" s="59"/>
      <c r="I79" s="58"/>
      <c r="J79" s="59"/>
      <c r="K79" s="58"/>
      <c r="L79" s="59"/>
      <c r="M79" s="58"/>
      <c r="N79" s="59"/>
      <c r="O79" s="58"/>
      <c r="P79" s="59"/>
      <c r="Q79" s="58"/>
      <c r="R79" s="59"/>
      <c r="S79" s="58"/>
      <c r="T79" s="59"/>
      <c r="U79" s="58"/>
      <c r="V79" s="59"/>
      <c r="W79" s="58"/>
      <c r="X79" s="59"/>
      <c r="Y79" s="58"/>
      <c r="Z79" s="59"/>
      <c r="AA79" s="63"/>
    </row>
    <row r="80" spans="1:27" ht="18" customHeight="1" x14ac:dyDescent="0.3">
      <c r="B80" s="174"/>
      <c r="C80" s="65" t="s">
        <v>182</v>
      </c>
      <c r="D80" s="66"/>
      <c r="E80" s="67"/>
      <c r="F80" s="68"/>
      <c r="G80" s="67"/>
      <c r="H80" s="68"/>
      <c r="I80" s="67"/>
      <c r="J80" s="68"/>
      <c r="K80" s="67"/>
      <c r="L80" s="68"/>
      <c r="M80" s="67"/>
      <c r="N80" s="68"/>
      <c r="O80" s="67"/>
      <c r="P80" s="68"/>
      <c r="Q80" s="67"/>
      <c r="R80" s="68"/>
      <c r="S80" s="67"/>
      <c r="T80" s="68"/>
      <c r="U80" s="67"/>
      <c r="V80" s="68"/>
      <c r="W80" s="67"/>
      <c r="X80" s="68"/>
      <c r="Y80" s="67"/>
      <c r="Z80" s="68"/>
      <c r="AA80" s="73"/>
    </row>
    <row r="81" spans="1:28" ht="18" customHeight="1" x14ac:dyDescent="0.3">
      <c r="B81" s="174"/>
      <c r="C81" s="65" t="s">
        <v>183</v>
      </c>
      <c r="D81" s="66"/>
      <c r="E81" s="67"/>
      <c r="F81" s="68"/>
      <c r="G81" s="67"/>
      <c r="H81" s="68"/>
      <c r="I81" s="67"/>
      <c r="J81" s="68"/>
      <c r="K81" s="67"/>
      <c r="L81" s="68"/>
      <c r="M81" s="67"/>
      <c r="N81" s="68"/>
      <c r="O81" s="67"/>
      <c r="P81" s="68"/>
      <c r="Q81" s="67"/>
      <c r="R81" s="68"/>
      <c r="S81" s="67"/>
      <c r="T81" s="68"/>
      <c r="U81" s="67"/>
      <c r="V81" s="68"/>
      <c r="W81" s="67"/>
      <c r="X81" s="68"/>
      <c r="Y81" s="67"/>
      <c r="Z81" s="68"/>
      <c r="AA81" s="73"/>
    </row>
    <row r="82" spans="1:28" ht="18" customHeight="1" x14ac:dyDescent="0.3">
      <c r="B82" s="174"/>
      <c r="C82" s="65" t="s">
        <v>184</v>
      </c>
      <c r="D82" s="126"/>
      <c r="E82" s="69"/>
      <c r="F82" s="70"/>
      <c r="G82" s="69"/>
      <c r="H82" s="70"/>
      <c r="I82" s="69"/>
      <c r="J82" s="70"/>
      <c r="K82" s="69"/>
      <c r="L82" s="70"/>
      <c r="M82" s="69"/>
      <c r="N82" s="70"/>
      <c r="O82" s="69"/>
      <c r="P82" s="70"/>
      <c r="Q82" s="69"/>
      <c r="R82" s="70"/>
      <c r="S82" s="69"/>
      <c r="T82" s="70"/>
      <c r="U82" s="69"/>
      <c r="V82" s="70"/>
      <c r="W82" s="69"/>
      <c r="X82" s="70"/>
      <c r="Y82" s="69"/>
      <c r="Z82" s="70"/>
      <c r="AA82" s="127"/>
      <c r="AB82" s="55" t="s">
        <v>190</v>
      </c>
    </row>
    <row r="83" spans="1:28" ht="18" customHeight="1" thickBot="1" x14ac:dyDescent="0.35">
      <c r="B83" s="175"/>
      <c r="C83" s="76" t="s">
        <v>185</v>
      </c>
      <c r="D83" s="77"/>
      <c r="E83" s="78"/>
      <c r="F83" s="64"/>
      <c r="G83" s="64"/>
      <c r="H83" s="105"/>
      <c r="I83" s="67"/>
      <c r="J83" s="86"/>
      <c r="K83" s="78"/>
      <c r="L83" s="86"/>
      <c r="M83" s="78"/>
      <c r="N83" s="64"/>
      <c r="O83" s="104"/>
      <c r="P83" s="64"/>
      <c r="Q83" s="78"/>
      <c r="R83" s="86"/>
      <c r="S83" s="78"/>
      <c r="T83" s="86"/>
      <c r="U83" s="78"/>
      <c r="V83" s="86"/>
      <c r="W83" s="78"/>
      <c r="X83" s="86"/>
      <c r="Y83" s="78"/>
      <c r="Z83" s="86"/>
      <c r="AA83" s="114"/>
    </row>
    <row r="84" spans="1:28" ht="18" customHeight="1" x14ac:dyDescent="0.3">
      <c r="B84" s="173" t="s">
        <v>186</v>
      </c>
      <c r="C84" s="56" t="s">
        <v>181</v>
      </c>
      <c r="D84" s="89"/>
      <c r="E84" s="90"/>
      <c r="F84" s="97"/>
      <c r="G84" s="90"/>
      <c r="H84" s="97"/>
      <c r="I84" s="90"/>
      <c r="J84" s="97"/>
      <c r="K84" s="90"/>
      <c r="L84" s="97"/>
      <c r="M84" s="90"/>
      <c r="N84" s="97"/>
      <c r="O84" s="90"/>
      <c r="P84" s="97"/>
      <c r="Q84" s="90"/>
      <c r="R84" s="97"/>
      <c r="S84" s="90"/>
      <c r="T84" s="97"/>
      <c r="U84" s="90"/>
      <c r="V84" s="97"/>
      <c r="W84" s="90"/>
      <c r="X84" s="97"/>
      <c r="Y84" s="90"/>
      <c r="Z84" s="98"/>
      <c r="AA84" s="99"/>
    </row>
    <row r="85" spans="1:28" ht="18" customHeight="1" x14ac:dyDescent="0.3">
      <c r="B85" s="174"/>
      <c r="C85" s="65" t="s">
        <v>182</v>
      </c>
      <c r="D85" s="66"/>
      <c r="E85" s="67"/>
      <c r="F85" s="68"/>
      <c r="G85" s="67"/>
      <c r="H85" s="68"/>
      <c r="I85" s="67"/>
      <c r="J85" s="68"/>
      <c r="K85" s="67"/>
      <c r="L85" s="68"/>
      <c r="M85" s="67"/>
      <c r="N85" s="64"/>
      <c r="O85" s="64"/>
      <c r="P85" s="68"/>
      <c r="Q85" s="67"/>
      <c r="R85" s="68"/>
      <c r="S85" s="67"/>
      <c r="T85" s="68"/>
      <c r="U85" s="67"/>
      <c r="V85" s="68"/>
      <c r="W85" s="67"/>
      <c r="X85" s="68"/>
      <c r="Y85" s="67"/>
      <c r="Z85" s="68"/>
      <c r="AA85" s="73"/>
    </row>
    <row r="86" spans="1:28" ht="18" customHeight="1" x14ac:dyDescent="0.3">
      <c r="B86" s="174"/>
      <c r="C86" s="65" t="s">
        <v>183</v>
      </c>
      <c r="D86" s="66"/>
      <c r="E86" s="67"/>
      <c r="F86" s="68"/>
      <c r="G86" s="67"/>
      <c r="H86" s="68"/>
      <c r="I86" s="67"/>
      <c r="J86" s="68"/>
      <c r="K86" s="67"/>
      <c r="L86" s="68"/>
      <c r="M86" s="67"/>
      <c r="N86" s="68"/>
      <c r="O86" s="67"/>
      <c r="P86" s="68"/>
      <c r="Q86" s="67"/>
      <c r="R86" s="64"/>
      <c r="S86" s="64"/>
      <c r="T86" s="68"/>
      <c r="U86" s="67"/>
      <c r="V86" s="68"/>
      <c r="W86" s="67"/>
      <c r="X86" s="68"/>
      <c r="Y86" s="67"/>
      <c r="Z86" s="68"/>
      <c r="AA86" s="73"/>
    </row>
    <row r="87" spans="1:28" ht="18" customHeight="1" x14ac:dyDescent="0.3">
      <c r="B87" s="174"/>
      <c r="C87" s="65" t="s">
        <v>184</v>
      </c>
      <c r="D87" s="74"/>
      <c r="E87" s="71"/>
      <c r="F87" s="81"/>
      <c r="G87" s="82"/>
      <c r="H87" s="72"/>
      <c r="I87" s="71"/>
      <c r="J87" s="72"/>
      <c r="K87" s="71"/>
      <c r="L87" s="81"/>
      <c r="M87" s="82"/>
      <c r="N87" s="72"/>
      <c r="O87" s="71"/>
      <c r="P87" s="72"/>
      <c r="Q87" s="71"/>
      <c r="R87" s="72"/>
      <c r="S87" s="71"/>
      <c r="T87" s="72"/>
      <c r="U87" s="71"/>
      <c r="V87" s="72"/>
      <c r="W87" s="71"/>
      <c r="X87" s="72"/>
      <c r="Y87" s="71"/>
      <c r="Z87" s="72"/>
      <c r="AA87" s="75"/>
    </row>
    <row r="88" spans="1:28" ht="18" customHeight="1" thickBot="1" x14ac:dyDescent="0.35">
      <c r="B88" s="175"/>
      <c r="C88" s="76" t="s">
        <v>185</v>
      </c>
      <c r="D88" s="100"/>
      <c r="E88" s="100"/>
      <c r="F88" s="80"/>
      <c r="G88" s="71"/>
      <c r="H88" s="101"/>
      <c r="I88" s="102"/>
      <c r="J88" s="72"/>
      <c r="K88" s="71"/>
      <c r="L88" s="72"/>
      <c r="M88" s="69"/>
      <c r="N88" s="80"/>
      <c r="O88" s="103"/>
      <c r="P88" s="79"/>
      <c r="Q88" s="104"/>
      <c r="R88" s="105"/>
      <c r="S88" s="104"/>
      <c r="T88" s="105"/>
      <c r="U88" s="104"/>
      <c r="V88" s="105"/>
      <c r="W88" s="104"/>
      <c r="X88" s="105"/>
      <c r="Y88" s="104"/>
      <c r="Z88" s="105"/>
      <c r="AA88" s="106"/>
    </row>
    <row r="89" spans="1:28" ht="18" customHeight="1" x14ac:dyDescent="0.3">
      <c r="B89" s="173" t="s">
        <v>187</v>
      </c>
      <c r="C89" s="56" t="s">
        <v>188</v>
      </c>
      <c r="D89" s="89"/>
      <c r="E89" s="90"/>
      <c r="F89" s="97"/>
      <c r="G89" s="90"/>
      <c r="H89" s="97"/>
      <c r="I89" s="90"/>
      <c r="J89" s="91"/>
      <c r="K89" s="94"/>
      <c r="L89" s="91"/>
      <c r="M89" s="92"/>
      <c r="N89" s="61"/>
      <c r="O89" s="62"/>
      <c r="P89" s="93"/>
      <c r="Q89" s="94"/>
      <c r="R89" s="91"/>
      <c r="S89" s="94"/>
      <c r="T89" s="91"/>
      <c r="U89" s="92"/>
      <c r="V89" s="93"/>
      <c r="W89" s="62"/>
      <c r="X89" s="70"/>
      <c r="Y89" s="94"/>
      <c r="Z89" s="91"/>
      <c r="AA89" s="107"/>
    </row>
    <row r="90" spans="1:28" ht="18" customHeight="1" x14ac:dyDescent="0.3">
      <c r="B90" s="174"/>
      <c r="C90" s="65" t="s">
        <v>182</v>
      </c>
      <c r="D90" s="66"/>
      <c r="E90" s="67"/>
      <c r="F90" s="68"/>
      <c r="G90" s="67"/>
      <c r="H90" s="68"/>
      <c r="I90" s="67"/>
      <c r="J90" s="68"/>
      <c r="K90" s="67"/>
      <c r="L90" s="68"/>
      <c r="M90" s="67"/>
      <c r="N90" s="68"/>
      <c r="O90" s="67"/>
      <c r="P90" s="68"/>
      <c r="Q90" s="67"/>
      <c r="R90" s="68"/>
      <c r="S90" s="69"/>
      <c r="T90" s="70"/>
      <c r="U90" s="71"/>
      <c r="V90" s="72"/>
      <c r="W90" s="71"/>
      <c r="X90" s="70"/>
      <c r="Y90" s="67"/>
      <c r="Z90" s="68"/>
      <c r="AA90" s="73"/>
    </row>
    <row r="91" spans="1:28" ht="18" customHeight="1" x14ac:dyDescent="0.3">
      <c r="B91" s="174"/>
      <c r="C91" s="65" t="s">
        <v>183</v>
      </c>
      <c r="D91" s="74"/>
      <c r="E91" s="71"/>
      <c r="F91" s="72"/>
      <c r="G91" s="71"/>
      <c r="H91" s="72"/>
      <c r="I91" s="71"/>
      <c r="J91" s="70"/>
      <c r="K91" s="69"/>
      <c r="L91" s="68"/>
      <c r="M91" s="67"/>
      <c r="N91" s="68"/>
      <c r="O91" s="67"/>
      <c r="P91" s="68"/>
      <c r="Q91" s="67"/>
      <c r="R91" s="68"/>
      <c r="S91" s="69"/>
      <c r="T91" s="72"/>
      <c r="U91" s="71"/>
      <c r="V91" s="72"/>
      <c r="W91" s="71"/>
      <c r="X91" s="72"/>
      <c r="Y91" s="71"/>
      <c r="Z91" s="72"/>
      <c r="AA91" s="75"/>
    </row>
    <row r="92" spans="1:28" ht="18" customHeight="1" x14ac:dyDescent="0.3">
      <c r="B92" s="174"/>
      <c r="C92" s="65" t="s">
        <v>184</v>
      </c>
      <c r="D92" s="74"/>
      <c r="E92" s="71"/>
      <c r="F92" s="72"/>
      <c r="G92" s="71"/>
      <c r="H92" s="72"/>
      <c r="I92" s="71"/>
      <c r="J92" s="72"/>
      <c r="K92" s="71"/>
      <c r="L92" s="72"/>
      <c r="M92" s="71"/>
      <c r="N92" s="72"/>
      <c r="O92" s="71"/>
      <c r="P92" s="72"/>
      <c r="Q92" s="71"/>
      <c r="R92" s="72"/>
      <c r="S92" s="71"/>
      <c r="T92" s="72"/>
      <c r="U92" s="71"/>
      <c r="V92" s="72"/>
      <c r="W92" s="71"/>
      <c r="X92" s="72"/>
      <c r="Y92" s="71"/>
      <c r="Z92" s="72"/>
      <c r="AA92" s="75"/>
    </row>
    <row r="93" spans="1:28" ht="18" customHeight="1" thickBot="1" x14ac:dyDescent="0.35">
      <c r="A93" s="55" t="s">
        <v>189</v>
      </c>
      <c r="B93" s="175"/>
      <c r="C93" s="76" t="s">
        <v>185</v>
      </c>
      <c r="D93" s="108"/>
      <c r="E93" s="103"/>
      <c r="F93" s="80"/>
      <c r="G93" s="103"/>
      <c r="H93" s="80"/>
      <c r="I93" s="103"/>
      <c r="J93" s="80"/>
      <c r="K93" s="102"/>
      <c r="L93" s="101"/>
      <c r="M93" s="102"/>
      <c r="N93" s="101"/>
      <c r="O93" s="102"/>
      <c r="P93" s="80"/>
      <c r="Q93" s="103"/>
      <c r="R93" s="80"/>
      <c r="S93" s="103"/>
      <c r="T93" s="80"/>
      <c r="U93" s="103"/>
      <c r="V93" s="101"/>
      <c r="W93" s="102"/>
      <c r="X93" s="101"/>
      <c r="Y93" s="102"/>
      <c r="Z93" s="80"/>
      <c r="AA93" s="109"/>
    </row>
    <row r="94" spans="1:28" ht="18" customHeight="1" x14ac:dyDescent="0.3">
      <c r="A94" s="110">
        <v>6</v>
      </c>
    </row>
    <row r="95" spans="1:28" ht="18" customHeight="1" thickBot="1" x14ac:dyDescent="0.35">
      <c r="A95" s="110"/>
    </row>
    <row r="96" spans="1:28" ht="22.2" customHeight="1" x14ac:dyDescent="0.55000000000000004">
      <c r="B96" s="165" t="s">
        <v>228</v>
      </c>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7"/>
    </row>
    <row r="97" spans="1:27" ht="22.2" customHeight="1" thickBot="1" x14ac:dyDescent="0.35">
      <c r="B97" s="111" t="s">
        <v>166</v>
      </c>
      <c r="C97" s="112" t="s">
        <v>167</v>
      </c>
      <c r="D97" s="160" t="s">
        <v>168</v>
      </c>
      <c r="E97" s="160"/>
      <c r="F97" s="160" t="s">
        <v>169</v>
      </c>
      <c r="G97" s="160"/>
      <c r="H97" s="160" t="s">
        <v>170</v>
      </c>
      <c r="I97" s="160"/>
      <c r="J97" s="160" t="s">
        <v>171</v>
      </c>
      <c r="K97" s="160"/>
      <c r="L97" s="160" t="s">
        <v>172</v>
      </c>
      <c r="M97" s="160"/>
      <c r="N97" s="160" t="s">
        <v>173</v>
      </c>
      <c r="O97" s="160"/>
      <c r="P97" s="160" t="s">
        <v>174</v>
      </c>
      <c r="Q97" s="160"/>
      <c r="R97" s="160" t="s">
        <v>175</v>
      </c>
      <c r="S97" s="160"/>
      <c r="T97" s="160" t="s">
        <v>176</v>
      </c>
      <c r="U97" s="160"/>
      <c r="V97" s="160" t="s">
        <v>177</v>
      </c>
      <c r="W97" s="160"/>
      <c r="X97" s="160" t="s">
        <v>178</v>
      </c>
      <c r="Y97" s="160"/>
      <c r="Z97" s="160" t="s">
        <v>179</v>
      </c>
      <c r="AA97" s="161"/>
    </row>
    <row r="98" spans="1:27" ht="18" customHeight="1" x14ac:dyDescent="0.3">
      <c r="B98" s="162" t="s">
        <v>180</v>
      </c>
      <c r="C98" s="56" t="s">
        <v>181</v>
      </c>
      <c r="D98" s="57"/>
      <c r="E98" s="58"/>
      <c r="F98" s="59"/>
      <c r="G98" s="58"/>
      <c r="H98" s="59"/>
      <c r="I98" s="58"/>
      <c r="J98" s="59"/>
      <c r="K98" s="58"/>
      <c r="L98" s="59"/>
      <c r="M98" s="58"/>
      <c r="N98" s="59"/>
      <c r="O98" s="58"/>
      <c r="P98" s="59"/>
      <c r="Q98" s="58"/>
      <c r="R98" s="59"/>
      <c r="S98" s="58"/>
      <c r="T98" s="59"/>
      <c r="U98" s="58"/>
      <c r="V98" s="59"/>
      <c r="W98" s="58"/>
      <c r="X98" s="59"/>
      <c r="Y98" s="58"/>
      <c r="Z98" s="59"/>
      <c r="AA98" s="63"/>
    </row>
    <row r="99" spans="1:27" ht="18" customHeight="1" x14ac:dyDescent="0.3">
      <c r="B99" s="163"/>
      <c r="C99" s="65" t="s">
        <v>182</v>
      </c>
      <c r="D99" s="66"/>
      <c r="E99" s="67"/>
      <c r="F99" s="68"/>
      <c r="G99" s="67"/>
      <c r="H99" s="68"/>
      <c r="I99" s="67"/>
      <c r="J99" s="68"/>
      <c r="K99" s="67"/>
      <c r="L99" s="68"/>
      <c r="M99" s="67"/>
      <c r="N99" s="68"/>
      <c r="O99" s="67"/>
      <c r="P99" s="68"/>
      <c r="Q99" s="67"/>
      <c r="R99" s="68"/>
      <c r="S99" s="67"/>
      <c r="T99" s="68"/>
      <c r="U99" s="67"/>
      <c r="V99" s="68"/>
      <c r="W99" s="67"/>
      <c r="X99" s="68"/>
      <c r="Y99" s="67"/>
      <c r="Z99" s="68"/>
      <c r="AA99" s="73"/>
    </row>
    <row r="100" spans="1:27" ht="18" customHeight="1" x14ac:dyDescent="0.3">
      <c r="B100" s="163"/>
      <c r="C100" s="65" t="s">
        <v>183</v>
      </c>
      <c r="D100" s="66"/>
      <c r="E100" s="67"/>
      <c r="F100" s="68"/>
      <c r="G100" s="67"/>
      <c r="H100" s="68"/>
      <c r="I100" s="67"/>
      <c r="J100" s="68"/>
      <c r="K100" s="67"/>
      <c r="L100" s="68"/>
      <c r="M100" s="67"/>
      <c r="N100" s="68"/>
      <c r="O100" s="67"/>
      <c r="P100" s="68"/>
      <c r="Q100" s="67"/>
      <c r="R100" s="68"/>
      <c r="S100" s="67"/>
      <c r="T100" s="68"/>
      <c r="U100" s="67"/>
      <c r="V100" s="68"/>
      <c r="W100" s="67"/>
      <c r="X100" s="68"/>
      <c r="Y100" s="67"/>
      <c r="Z100" s="68"/>
      <c r="AA100" s="73"/>
    </row>
    <row r="101" spans="1:27" ht="18" customHeight="1" x14ac:dyDescent="0.3">
      <c r="B101" s="163"/>
      <c r="C101" s="65" t="s">
        <v>184</v>
      </c>
      <c r="D101" s="74"/>
      <c r="E101" s="71"/>
      <c r="F101" s="72"/>
      <c r="G101" s="71"/>
      <c r="H101" s="72"/>
      <c r="I101" s="71"/>
      <c r="J101" s="72"/>
      <c r="K101" s="71"/>
      <c r="L101" s="72"/>
      <c r="M101" s="71"/>
      <c r="N101" s="72"/>
      <c r="O101" s="71"/>
      <c r="P101" s="72"/>
      <c r="Q101" s="71"/>
      <c r="R101" s="72"/>
      <c r="S101" s="71"/>
      <c r="T101" s="72"/>
      <c r="U101" s="71"/>
      <c r="V101" s="72"/>
      <c r="W101" s="71"/>
      <c r="X101" s="72"/>
      <c r="Y101" s="71"/>
      <c r="Z101" s="72"/>
      <c r="AA101" s="75"/>
    </row>
    <row r="102" spans="1:27" ht="18" customHeight="1" thickBot="1" x14ac:dyDescent="0.35">
      <c r="B102" s="164"/>
      <c r="C102" s="76" t="s">
        <v>185</v>
      </c>
      <c r="D102" s="77"/>
      <c r="E102" s="78"/>
      <c r="F102" s="79"/>
      <c r="G102" s="79"/>
      <c r="H102" s="80"/>
      <c r="I102" s="71"/>
      <c r="J102" s="81"/>
      <c r="K102" s="82"/>
      <c r="L102" s="81"/>
      <c r="M102" s="83"/>
      <c r="N102" s="79"/>
      <c r="O102" s="84"/>
      <c r="P102" s="85"/>
      <c r="Q102" s="78"/>
      <c r="R102" s="86"/>
      <c r="S102" s="78"/>
      <c r="T102" s="86"/>
      <c r="U102" s="78"/>
      <c r="V102" s="87"/>
      <c r="W102" s="83"/>
      <c r="X102" s="87"/>
      <c r="Y102" s="83"/>
      <c r="Z102" s="87"/>
      <c r="AA102" s="88"/>
    </row>
    <row r="103" spans="1:27" ht="18" customHeight="1" x14ac:dyDescent="0.3">
      <c r="B103" s="168" t="s">
        <v>186</v>
      </c>
      <c r="C103" s="56" t="s">
        <v>181</v>
      </c>
      <c r="D103" s="89"/>
      <c r="E103" s="90"/>
      <c r="F103" s="97"/>
      <c r="G103" s="90"/>
      <c r="H103" s="97"/>
      <c r="I103" s="90"/>
      <c r="J103" s="97"/>
      <c r="K103" s="90"/>
      <c r="L103" s="97"/>
      <c r="M103" s="90"/>
      <c r="N103" s="97"/>
      <c r="O103" s="90"/>
      <c r="P103" s="97"/>
      <c r="Q103" s="90"/>
      <c r="R103" s="97"/>
      <c r="S103" s="90"/>
      <c r="T103" s="97"/>
      <c r="U103" s="90"/>
      <c r="V103" s="97"/>
      <c r="W103" s="90"/>
      <c r="X103" s="97"/>
      <c r="Y103" s="90"/>
      <c r="Z103" s="98"/>
      <c r="AA103" s="99"/>
    </row>
    <row r="104" spans="1:27" ht="18" customHeight="1" x14ac:dyDescent="0.3">
      <c r="B104" s="163"/>
      <c r="C104" s="65" t="s">
        <v>182</v>
      </c>
      <c r="D104" s="66"/>
      <c r="E104" s="67"/>
      <c r="F104" s="68"/>
      <c r="G104" s="67"/>
      <c r="H104" s="68"/>
      <c r="I104" s="67"/>
      <c r="J104" s="68"/>
      <c r="K104" s="67"/>
      <c r="L104" s="68"/>
      <c r="M104" s="67"/>
      <c r="N104" s="64"/>
      <c r="O104" s="64"/>
      <c r="P104" s="68"/>
      <c r="Q104" s="67"/>
      <c r="R104" s="68"/>
      <c r="S104" s="67"/>
      <c r="T104" s="68"/>
      <c r="U104" s="67"/>
      <c r="V104" s="68"/>
      <c r="W104" s="67"/>
      <c r="X104" s="68"/>
      <c r="Y104" s="67"/>
      <c r="Z104" s="68"/>
      <c r="AA104" s="73"/>
    </row>
    <row r="105" spans="1:27" ht="18" customHeight="1" x14ac:dyDescent="0.3">
      <c r="B105" s="163"/>
      <c r="C105" s="65" t="s">
        <v>183</v>
      </c>
      <c r="D105" s="66"/>
      <c r="E105" s="67"/>
      <c r="F105" s="68"/>
      <c r="G105" s="67"/>
      <c r="H105" s="68"/>
      <c r="I105" s="67"/>
      <c r="J105" s="68"/>
      <c r="K105" s="67"/>
      <c r="L105" s="68"/>
      <c r="M105" s="67"/>
      <c r="N105" s="68"/>
      <c r="O105" s="67"/>
      <c r="P105" s="68"/>
      <c r="Q105" s="67"/>
      <c r="R105" s="64"/>
      <c r="S105" s="64"/>
      <c r="T105" s="68"/>
      <c r="U105" s="67"/>
      <c r="V105" s="68"/>
      <c r="W105" s="67"/>
      <c r="X105" s="68"/>
      <c r="Y105" s="67"/>
      <c r="Z105" s="68"/>
      <c r="AA105" s="73"/>
    </row>
    <row r="106" spans="1:27" ht="18" customHeight="1" x14ac:dyDescent="0.3">
      <c r="B106" s="163"/>
      <c r="C106" s="65" t="s">
        <v>184</v>
      </c>
      <c r="D106" s="74"/>
      <c r="E106" s="71"/>
      <c r="F106" s="81"/>
      <c r="G106" s="82"/>
      <c r="H106" s="72"/>
      <c r="I106" s="71"/>
      <c r="J106" s="72"/>
      <c r="K106" s="71"/>
      <c r="L106" s="81"/>
      <c r="M106" s="82"/>
      <c r="N106" s="72"/>
      <c r="O106" s="71"/>
      <c r="P106" s="72"/>
      <c r="Q106" s="71"/>
      <c r="R106" s="72"/>
      <c r="S106" s="71"/>
      <c r="T106" s="72"/>
      <c r="U106" s="71"/>
      <c r="V106" s="72"/>
      <c r="W106" s="71"/>
      <c r="X106" s="72"/>
      <c r="Y106" s="71"/>
      <c r="Z106" s="72"/>
      <c r="AA106" s="75"/>
    </row>
    <row r="107" spans="1:27" ht="18" customHeight="1" thickBot="1" x14ac:dyDescent="0.35">
      <c r="B107" s="164"/>
      <c r="C107" s="76" t="s">
        <v>185</v>
      </c>
      <c r="D107" s="100"/>
      <c r="E107" s="100"/>
      <c r="F107" s="80"/>
      <c r="G107" s="71"/>
      <c r="H107" s="101"/>
      <c r="I107" s="102"/>
      <c r="J107" s="72"/>
      <c r="K107" s="71"/>
      <c r="L107" s="72"/>
      <c r="M107" s="69"/>
      <c r="N107" s="80"/>
      <c r="O107" s="103"/>
      <c r="P107" s="79"/>
      <c r="Q107" s="104"/>
      <c r="R107" s="105"/>
      <c r="S107" s="104"/>
      <c r="T107" s="105"/>
      <c r="U107" s="104"/>
      <c r="V107" s="105"/>
      <c r="W107" s="104"/>
      <c r="X107" s="105"/>
      <c r="Y107" s="104"/>
      <c r="Z107" s="105"/>
      <c r="AA107" s="106"/>
    </row>
    <row r="108" spans="1:27" ht="18" customHeight="1" x14ac:dyDescent="0.3">
      <c r="B108" s="168" t="s">
        <v>187</v>
      </c>
      <c r="C108" s="56" t="s">
        <v>188</v>
      </c>
      <c r="D108" s="89"/>
      <c r="E108" s="90"/>
      <c r="F108" s="97"/>
      <c r="G108" s="90"/>
      <c r="H108" s="97"/>
      <c r="I108" s="90"/>
      <c r="J108" s="97"/>
      <c r="K108" s="90"/>
      <c r="L108" s="97"/>
      <c r="M108" s="90"/>
      <c r="N108" s="59"/>
      <c r="O108" s="58"/>
      <c r="P108" s="97"/>
      <c r="Q108" s="90"/>
      <c r="R108" s="97"/>
      <c r="S108" s="90"/>
      <c r="T108" s="97"/>
      <c r="U108" s="90"/>
      <c r="V108" s="97"/>
      <c r="W108" s="58"/>
      <c r="X108" s="68"/>
      <c r="Y108" s="90"/>
      <c r="Z108" s="97"/>
      <c r="AA108" s="99"/>
    </row>
    <row r="109" spans="1:27" ht="18" customHeight="1" x14ac:dyDescent="0.3">
      <c r="B109" s="163"/>
      <c r="C109" s="65" t="s">
        <v>182</v>
      </c>
      <c r="D109" s="66"/>
      <c r="E109" s="67"/>
      <c r="F109" s="68"/>
      <c r="G109" s="67"/>
      <c r="H109" s="68"/>
      <c r="I109" s="67"/>
      <c r="J109" s="68"/>
      <c r="K109" s="67"/>
      <c r="L109" s="68"/>
      <c r="M109" s="67"/>
      <c r="N109" s="68"/>
      <c r="O109" s="67"/>
      <c r="P109" s="68"/>
      <c r="Q109" s="67"/>
      <c r="R109" s="68"/>
      <c r="S109" s="67"/>
      <c r="T109" s="68"/>
      <c r="U109" s="67"/>
      <c r="V109" s="68"/>
      <c r="W109" s="67"/>
      <c r="X109" s="68"/>
      <c r="Y109" s="67"/>
      <c r="Z109" s="68"/>
      <c r="AA109" s="73"/>
    </row>
    <row r="110" spans="1:27" ht="18" customHeight="1" x14ac:dyDescent="0.3">
      <c r="B110" s="163"/>
      <c r="C110" s="65" t="s">
        <v>183</v>
      </c>
      <c r="D110" s="66"/>
      <c r="E110" s="67"/>
      <c r="F110" s="68"/>
      <c r="G110" s="67"/>
      <c r="H110" s="68"/>
      <c r="I110" s="67"/>
      <c r="J110" s="68"/>
      <c r="K110" s="67"/>
      <c r="L110" s="68"/>
      <c r="M110" s="67"/>
      <c r="N110" s="68"/>
      <c r="O110" s="67"/>
      <c r="P110" s="68"/>
      <c r="Q110" s="67"/>
      <c r="R110" s="68"/>
      <c r="S110" s="67"/>
      <c r="T110" s="68"/>
      <c r="U110" s="67"/>
      <c r="V110" s="68"/>
      <c r="W110" s="67"/>
      <c r="X110" s="68"/>
      <c r="Y110" s="67"/>
      <c r="Z110" s="68"/>
      <c r="AA110" s="73"/>
    </row>
    <row r="111" spans="1:27" ht="18" customHeight="1" x14ac:dyDescent="0.3">
      <c r="B111" s="163"/>
      <c r="C111" s="65" t="s">
        <v>184</v>
      </c>
      <c r="D111" s="126"/>
      <c r="E111" s="69"/>
      <c r="F111" s="70"/>
      <c r="G111" s="69"/>
      <c r="H111" s="70"/>
      <c r="I111" s="69"/>
      <c r="J111" s="70"/>
      <c r="K111" s="69"/>
      <c r="L111" s="70"/>
      <c r="M111" s="69"/>
      <c r="N111" s="70"/>
      <c r="O111" s="69"/>
      <c r="P111" s="70"/>
      <c r="Q111" s="69"/>
      <c r="R111" s="70"/>
      <c r="S111" s="69"/>
      <c r="T111" s="70"/>
      <c r="U111" s="69"/>
      <c r="V111" s="70"/>
      <c r="W111" s="69"/>
      <c r="X111" s="70"/>
      <c r="Y111" s="69"/>
      <c r="Z111" s="70"/>
      <c r="AA111" s="127"/>
    </row>
    <row r="112" spans="1:27" ht="18" customHeight="1" thickBot="1" x14ac:dyDescent="0.35">
      <c r="A112" s="55" t="s">
        <v>189</v>
      </c>
      <c r="B112" s="169"/>
      <c r="C112" s="76" t="s">
        <v>185</v>
      </c>
      <c r="D112" s="100"/>
      <c r="E112" s="104"/>
      <c r="F112" s="105"/>
      <c r="G112" s="104"/>
      <c r="H112" s="105"/>
      <c r="I112" s="104"/>
      <c r="J112" s="105"/>
      <c r="K112" s="104"/>
      <c r="L112" s="105"/>
      <c r="M112" s="104"/>
      <c r="N112" s="105"/>
      <c r="O112" s="104"/>
      <c r="P112" s="105"/>
      <c r="Q112" s="104"/>
      <c r="R112" s="105"/>
      <c r="S112" s="104"/>
      <c r="T112" s="105"/>
      <c r="U112" s="104"/>
      <c r="V112" s="105"/>
      <c r="W112" s="104"/>
      <c r="X112" s="105"/>
      <c r="Y112" s="104"/>
      <c r="Z112" s="105"/>
      <c r="AA112" s="106"/>
    </row>
    <row r="113" spans="1:27" ht="18" customHeight="1" x14ac:dyDescent="0.3">
      <c r="A113" s="110">
        <v>5</v>
      </c>
    </row>
    <row r="114" spans="1:27" ht="18" customHeight="1" thickBot="1" x14ac:dyDescent="0.35">
      <c r="A114" s="110"/>
    </row>
    <row r="115" spans="1:27" ht="22.2" customHeight="1" x14ac:dyDescent="0.55000000000000004">
      <c r="B115" s="176" t="s">
        <v>229</v>
      </c>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8"/>
    </row>
    <row r="116" spans="1:27" ht="22.2" customHeight="1" thickBot="1" x14ac:dyDescent="0.35">
      <c r="B116" s="111" t="s">
        <v>166</v>
      </c>
      <c r="C116" s="112" t="s">
        <v>167</v>
      </c>
      <c r="D116" s="170" t="s">
        <v>168</v>
      </c>
      <c r="E116" s="171"/>
      <c r="F116" s="170" t="s">
        <v>169</v>
      </c>
      <c r="G116" s="171"/>
      <c r="H116" s="170" t="s">
        <v>170</v>
      </c>
      <c r="I116" s="171"/>
      <c r="J116" s="170" t="s">
        <v>171</v>
      </c>
      <c r="K116" s="171"/>
      <c r="L116" s="170" t="s">
        <v>172</v>
      </c>
      <c r="M116" s="171"/>
      <c r="N116" s="170" t="s">
        <v>173</v>
      </c>
      <c r="O116" s="171"/>
      <c r="P116" s="170" t="s">
        <v>174</v>
      </c>
      <c r="Q116" s="171"/>
      <c r="R116" s="170" t="s">
        <v>175</v>
      </c>
      <c r="S116" s="171"/>
      <c r="T116" s="170" t="s">
        <v>176</v>
      </c>
      <c r="U116" s="171"/>
      <c r="V116" s="170" t="s">
        <v>177</v>
      </c>
      <c r="W116" s="171"/>
      <c r="X116" s="170" t="s">
        <v>178</v>
      </c>
      <c r="Y116" s="171"/>
      <c r="Z116" s="170" t="s">
        <v>179</v>
      </c>
      <c r="AA116" s="172"/>
    </row>
    <row r="117" spans="1:27" ht="18" customHeight="1" x14ac:dyDescent="0.3">
      <c r="B117" s="173" t="s">
        <v>180</v>
      </c>
      <c r="C117" s="56" t="s">
        <v>181</v>
      </c>
      <c r="D117" s="57"/>
      <c r="E117" s="58"/>
      <c r="F117" s="59"/>
      <c r="G117" s="58"/>
      <c r="H117" s="59"/>
      <c r="I117" s="58"/>
      <c r="J117" s="59"/>
      <c r="K117" s="58"/>
      <c r="L117" s="59"/>
      <c r="M117" s="58"/>
      <c r="N117" s="59"/>
      <c r="O117" s="58"/>
      <c r="P117" s="59"/>
      <c r="Q117" s="58"/>
      <c r="R117" s="59"/>
      <c r="S117" s="58"/>
      <c r="T117" s="59"/>
      <c r="U117" s="58"/>
      <c r="V117" s="59"/>
      <c r="W117" s="58"/>
      <c r="X117" s="59"/>
      <c r="Y117" s="58"/>
      <c r="Z117" s="59"/>
      <c r="AA117" s="63"/>
    </row>
    <row r="118" spans="1:27" ht="18" customHeight="1" x14ac:dyDescent="0.3">
      <c r="B118" s="174"/>
      <c r="C118" s="65" t="s">
        <v>182</v>
      </c>
      <c r="D118" s="66"/>
      <c r="E118" s="67"/>
      <c r="F118" s="68"/>
      <c r="G118" s="67"/>
      <c r="H118" s="68"/>
      <c r="I118" s="67"/>
      <c r="J118" s="68"/>
      <c r="K118" s="67"/>
      <c r="L118" s="68"/>
      <c r="M118" s="67"/>
      <c r="N118" s="68"/>
      <c r="O118" s="67"/>
      <c r="P118" s="68"/>
      <c r="Q118" s="67"/>
      <c r="R118" s="68"/>
      <c r="S118" s="67"/>
      <c r="T118" s="68"/>
      <c r="U118" s="67"/>
      <c r="V118" s="68"/>
      <c r="W118" s="67"/>
      <c r="X118" s="68"/>
      <c r="Y118" s="67"/>
      <c r="Z118" s="68"/>
      <c r="AA118" s="73"/>
    </row>
    <row r="119" spans="1:27" ht="18" customHeight="1" x14ac:dyDescent="0.3">
      <c r="B119" s="174"/>
      <c r="C119" s="65" t="s">
        <v>183</v>
      </c>
      <c r="D119" s="66"/>
      <c r="E119" s="67"/>
      <c r="F119" s="68"/>
      <c r="G119" s="67"/>
      <c r="H119" s="68"/>
      <c r="I119" s="67"/>
      <c r="J119" s="68"/>
      <c r="K119" s="67"/>
      <c r="L119" s="68"/>
      <c r="M119" s="67"/>
      <c r="N119" s="68"/>
      <c r="O119" s="67"/>
      <c r="P119" s="68"/>
      <c r="Q119" s="67"/>
      <c r="R119" s="68"/>
      <c r="S119" s="67"/>
      <c r="T119" s="68"/>
      <c r="U119" s="67"/>
      <c r="V119" s="68"/>
      <c r="W119" s="67"/>
      <c r="X119" s="68"/>
      <c r="Y119" s="67"/>
      <c r="Z119" s="68"/>
      <c r="AA119" s="73"/>
    </row>
    <row r="120" spans="1:27" ht="18" customHeight="1" x14ac:dyDescent="0.3">
      <c r="B120" s="174"/>
      <c r="C120" s="65" t="s">
        <v>184</v>
      </c>
      <c r="D120" s="66"/>
      <c r="E120" s="67"/>
      <c r="F120" s="68"/>
      <c r="G120" s="67"/>
      <c r="H120" s="68"/>
      <c r="I120" s="67"/>
      <c r="J120" s="68"/>
      <c r="K120" s="67"/>
      <c r="L120" s="68"/>
      <c r="M120" s="67"/>
      <c r="N120" s="68"/>
      <c r="O120" s="67"/>
      <c r="P120" s="68"/>
      <c r="Q120" s="67"/>
      <c r="R120" s="68"/>
      <c r="S120" s="67"/>
      <c r="T120" s="68"/>
      <c r="U120" s="67"/>
      <c r="V120" s="68"/>
      <c r="W120" s="67"/>
      <c r="X120" s="68"/>
      <c r="Y120" s="67"/>
      <c r="Z120" s="68"/>
      <c r="AA120" s="73"/>
    </row>
    <row r="121" spans="1:27" ht="18" customHeight="1" thickBot="1" x14ac:dyDescent="0.35">
      <c r="B121" s="175"/>
      <c r="C121" s="76" t="s">
        <v>185</v>
      </c>
      <c r="D121" s="77"/>
      <c r="E121" s="78"/>
      <c r="F121" s="64"/>
      <c r="G121" s="64"/>
      <c r="H121" s="105"/>
      <c r="I121" s="67"/>
      <c r="J121" s="86"/>
      <c r="K121" s="78"/>
      <c r="L121" s="86"/>
      <c r="M121" s="78"/>
      <c r="N121" s="64"/>
      <c r="O121" s="104"/>
      <c r="P121" s="64"/>
      <c r="Q121" s="78"/>
      <c r="R121" s="86"/>
      <c r="S121" s="78"/>
      <c r="T121" s="86"/>
      <c r="U121" s="78"/>
      <c r="V121" s="86"/>
      <c r="W121" s="78"/>
      <c r="X121" s="86"/>
      <c r="Y121" s="78"/>
      <c r="Z121" s="86"/>
      <c r="AA121" s="114"/>
    </row>
    <row r="122" spans="1:27" ht="18" customHeight="1" x14ac:dyDescent="0.3">
      <c r="B122" s="173" t="s">
        <v>186</v>
      </c>
      <c r="C122" s="56" t="s">
        <v>181</v>
      </c>
      <c r="D122" s="89"/>
      <c r="E122" s="90"/>
      <c r="F122" s="97"/>
      <c r="G122" s="90"/>
      <c r="H122" s="97"/>
      <c r="I122" s="90"/>
      <c r="J122" s="97"/>
      <c r="K122" s="90"/>
      <c r="L122" s="97"/>
      <c r="M122" s="90"/>
      <c r="N122" s="97"/>
      <c r="O122" s="90"/>
      <c r="P122" s="97"/>
      <c r="Q122" s="90"/>
      <c r="R122" s="97"/>
      <c r="S122" s="90"/>
      <c r="T122" s="97"/>
      <c r="U122" s="96"/>
      <c r="V122" s="97"/>
      <c r="W122" s="90"/>
      <c r="X122" s="97"/>
      <c r="Y122" s="90"/>
      <c r="Z122" s="98"/>
      <c r="AA122" s="99"/>
    </row>
    <row r="123" spans="1:27" ht="18" customHeight="1" x14ac:dyDescent="0.3">
      <c r="B123" s="174"/>
      <c r="C123" s="65" t="s">
        <v>182</v>
      </c>
      <c r="D123" s="66"/>
      <c r="E123" s="67"/>
      <c r="F123" s="68"/>
      <c r="G123" s="67"/>
      <c r="H123" s="68"/>
      <c r="I123" s="67"/>
      <c r="J123" s="68"/>
      <c r="K123" s="67"/>
      <c r="L123" s="68"/>
      <c r="M123" s="67"/>
      <c r="N123" s="64"/>
      <c r="O123" s="64"/>
      <c r="P123" s="68"/>
      <c r="Q123" s="67"/>
      <c r="R123" s="68"/>
      <c r="S123" s="67"/>
      <c r="T123" s="68"/>
      <c r="U123" s="67"/>
      <c r="V123" s="68"/>
      <c r="W123" s="67"/>
      <c r="X123" s="68"/>
      <c r="Y123" s="67"/>
      <c r="Z123" s="68"/>
      <c r="AA123" s="73"/>
    </row>
    <row r="124" spans="1:27" ht="18" customHeight="1" x14ac:dyDescent="0.3">
      <c r="B124" s="174"/>
      <c r="C124" s="65" t="s">
        <v>183</v>
      </c>
      <c r="D124" s="66"/>
      <c r="E124" s="67"/>
      <c r="F124" s="68"/>
      <c r="G124" s="67"/>
      <c r="H124" s="68"/>
      <c r="I124" s="67"/>
      <c r="J124" s="68"/>
      <c r="K124" s="67"/>
      <c r="L124" s="68"/>
      <c r="M124" s="67"/>
      <c r="N124" s="68"/>
      <c r="O124" s="67"/>
      <c r="P124" s="68"/>
      <c r="Q124" s="67"/>
      <c r="R124" s="64"/>
      <c r="S124" s="64"/>
      <c r="T124" s="68"/>
      <c r="U124" s="67"/>
      <c r="V124" s="68"/>
      <c r="W124" s="67"/>
      <c r="X124" s="68"/>
      <c r="Y124" s="67"/>
      <c r="Z124" s="68"/>
      <c r="AA124" s="73"/>
    </row>
    <row r="125" spans="1:27" ht="18" customHeight="1" x14ac:dyDescent="0.3">
      <c r="B125" s="174"/>
      <c r="C125" s="65" t="s">
        <v>184</v>
      </c>
      <c r="D125" s="74"/>
      <c r="E125" s="71"/>
      <c r="F125" s="81"/>
      <c r="G125" s="82"/>
      <c r="H125" s="72"/>
      <c r="I125" s="71"/>
      <c r="J125" s="72"/>
      <c r="K125" s="71"/>
      <c r="L125" s="81"/>
      <c r="M125" s="82"/>
      <c r="N125" s="72"/>
      <c r="O125" s="71"/>
      <c r="P125" s="72"/>
      <c r="Q125" s="71"/>
      <c r="R125" s="72"/>
      <c r="S125" s="71"/>
      <c r="T125" s="72"/>
      <c r="U125" s="71"/>
      <c r="V125" s="72"/>
      <c r="W125" s="71"/>
      <c r="X125" s="72"/>
      <c r="Y125" s="71"/>
      <c r="Z125" s="72"/>
      <c r="AA125" s="75"/>
    </row>
    <row r="126" spans="1:27" ht="18" customHeight="1" thickBot="1" x14ac:dyDescent="0.35">
      <c r="B126" s="175"/>
      <c r="C126" s="76" t="s">
        <v>185</v>
      </c>
      <c r="D126" s="100"/>
      <c r="E126" s="100"/>
      <c r="F126" s="80"/>
      <c r="G126" s="71"/>
      <c r="H126" s="101"/>
      <c r="I126" s="102"/>
      <c r="J126" s="72"/>
      <c r="K126" s="71"/>
      <c r="L126" s="72"/>
      <c r="M126" s="69"/>
      <c r="N126" s="80"/>
      <c r="O126" s="103"/>
      <c r="P126" s="79"/>
      <c r="Q126" s="104"/>
      <c r="R126" s="105"/>
      <c r="S126" s="104"/>
      <c r="T126" s="105"/>
      <c r="U126" s="104"/>
      <c r="V126" s="105"/>
      <c r="W126" s="104"/>
      <c r="X126" s="105"/>
      <c r="Y126" s="104"/>
      <c r="Z126" s="105"/>
      <c r="AA126" s="106"/>
    </row>
    <row r="127" spans="1:27" ht="18" customHeight="1" x14ac:dyDescent="0.3">
      <c r="B127" s="173" t="s">
        <v>187</v>
      </c>
      <c r="C127" s="56" t="s">
        <v>188</v>
      </c>
      <c r="D127" s="89"/>
      <c r="E127" s="90"/>
      <c r="F127" s="97"/>
      <c r="G127" s="90"/>
      <c r="H127" s="97"/>
      <c r="I127" s="90"/>
      <c r="J127" s="97"/>
      <c r="K127" s="90"/>
      <c r="L127" s="97"/>
      <c r="M127" s="90"/>
      <c r="N127" s="59"/>
      <c r="O127" s="58"/>
      <c r="P127" s="97"/>
      <c r="Q127" s="90"/>
      <c r="R127" s="97"/>
      <c r="S127" s="90"/>
      <c r="T127" s="97"/>
      <c r="U127" s="90"/>
      <c r="V127" s="97"/>
      <c r="W127" s="58"/>
      <c r="X127" s="68"/>
      <c r="Y127" s="90"/>
      <c r="Z127" s="97"/>
      <c r="AA127" s="99"/>
    </row>
    <row r="128" spans="1:27" ht="18" customHeight="1" x14ac:dyDescent="0.3">
      <c r="B128" s="174"/>
      <c r="C128" s="65" t="s">
        <v>182</v>
      </c>
      <c r="D128" s="66"/>
      <c r="E128" s="67"/>
      <c r="F128" s="68"/>
      <c r="G128" s="67"/>
      <c r="H128" s="68"/>
      <c r="I128" s="67"/>
      <c r="J128" s="68"/>
      <c r="K128" s="67"/>
      <c r="L128" s="68"/>
      <c r="M128" s="67"/>
      <c r="N128" s="68"/>
      <c r="O128" s="67"/>
      <c r="P128" s="68"/>
      <c r="Q128" s="67"/>
      <c r="R128" s="68"/>
      <c r="S128" s="67"/>
      <c r="T128" s="68"/>
      <c r="U128" s="67"/>
      <c r="V128" s="68"/>
      <c r="W128" s="67"/>
      <c r="X128" s="68"/>
      <c r="Y128" s="67"/>
      <c r="Z128" s="68"/>
      <c r="AA128" s="73"/>
    </row>
    <row r="129" spans="1:27" ht="18" customHeight="1" x14ac:dyDescent="0.3">
      <c r="B129" s="174"/>
      <c r="C129" s="65" t="s">
        <v>183</v>
      </c>
      <c r="D129" s="66"/>
      <c r="E129" s="67"/>
      <c r="F129" s="68"/>
      <c r="G129" s="67"/>
      <c r="H129" s="68"/>
      <c r="I129" s="67"/>
      <c r="J129" s="68"/>
      <c r="K129" s="67"/>
      <c r="L129" s="68"/>
      <c r="M129" s="67"/>
      <c r="N129" s="68"/>
      <c r="O129" s="67"/>
      <c r="P129" s="68"/>
      <c r="Q129" s="67"/>
      <c r="R129" s="68"/>
      <c r="S129" s="67"/>
      <c r="T129" s="68"/>
      <c r="U129" s="67"/>
      <c r="V129" s="68"/>
      <c r="W129" s="67"/>
      <c r="X129" s="68"/>
      <c r="Y129" s="67"/>
      <c r="Z129" s="68"/>
      <c r="AA129" s="73"/>
    </row>
    <row r="130" spans="1:27" ht="18" customHeight="1" x14ac:dyDescent="0.3">
      <c r="B130" s="174"/>
      <c r="C130" s="65" t="s">
        <v>184</v>
      </c>
      <c r="D130" s="66"/>
      <c r="E130" s="67"/>
      <c r="F130" s="68"/>
      <c r="G130" s="67"/>
      <c r="H130" s="68"/>
      <c r="I130" s="67"/>
      <c r="J130" s="68"/>
      <c r="K130" s="67"/>
      <c r="L130" s="68"/>
      <c r="M130" s="67"/>
      <c r="N130" s="68"/>
      <c r="O130" s="67"/>
      <c r="P130" s="68"/>
      <c r="Q130" s="67"/>
      <c r="R130" s="68"/>
      <c r="S130" s="67"/>
      <c r="T130" s="68"/>
      <c r="U130" s="67"/>
      <c r="V130" s="68"/>
      <c r="W130" s="67"/>
      <c r="X130" s="68"/>
      <c r="Y130" s="67"/>
      <c r="Z130" s="68"/>
      <c r="AA130" s="73"/>
    </row>
    <row r="131" spans="1:27" ht="18" customHeight="1" thickBot="1" x14ac:dyDescent="0.35">
      <c r="A131" s="55" t="s">
        <v>189</v>
      </c>
      <c r="B131" s="175"/>
      <c r="C131" s="76" t="s">
        <v>185</v>
      </c>
      <c r="D131" s="100"/>
      <c r="E131" s="104"/>
      <c r="F131" s="105"/>
      <c r="G131" s="104"/>
      <c r="H131" s="105"/>
      <c r="I131" s="104"/>
      <c r="J131" s="105"/>
      <c r="K131" s="104"/>
      <c r="L131" s="105"/>
      <c r="M131" s="104"/>
      <c r="N131" s="105"/>
      <c r="O131" s="104"/>
      <c r="P131" s="105"/>
      <c r="Q131" s="104"/>
      <c r="R131" s="105"/>
      <c r="S131" s="104"/>
      <c r="T131" s="105"/>
      <c r="U131" s="104"/>
      <c r="V131" s="105"/>
      <c r="W131" s="104"/>
      <c r="X131" s="105"/>
      <c r="Y131" s="104"/>
      <c r="Z131" s="105"/>
      <c r="AA131" s="106"/>
    </row>
    <row r="132" spans="1:27" ht="18" customHeight="1" x14ac:dyDescent="0.3">
      <c r="A132" s="110">
        <v>2</v>
      </c>
    </row>
    <row r="133" spans="1:27" ht="18" customHeight="1" thickBot="1" x14ac:dyDescent="0.35"/>
    <row r="134" spans="1:27" ht="22.2" customHeight="1" x14ac:dyDescent="0.55000000000000004">
      <c r="B134" s="165" t="s">
        <v>230</v>
      </c>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7"/>
    </row>
    <row r="135" spans="1:27" ht="22.2" customHeight="1" thickBot="1" x14ac:dyDescent="0.35">
      <c r="B135" s="111" t="s">
        <v>166</v>
      </c>
      <c r="C135" s="112" t="s">
        <v>167</v>
      </c>
      <c r="D135" s="160" t="s">
        <v>168</v>
      </c>
      <c r="E135" s="160"/>
      <c r="F135" s="160" t="s">
        <v>169</v>
      </c>
      <c r="G135" s="160"/>
      <c r="H135" s="160" t="s">
        <v>170</v>
      </c>
      <c r="I135" s="160"/>
      <c r="J135" s="160" t="s">
        <v>171</v>
      </c>
      <c r="K135" s="160"/>
      <c r="L135" s="160" t="s">
        <v>172</v>
      </c>
      <c r="M135" s="160"/>
      <c r="N135" s="160" t="s">
        <v>173</v>
      </c>
      <c r="O135" s="160"/>
      <c r="P135" s="160" t="s">
        <v>174</v>
      </c>
      <c r="Q135" s="160"/>
      <c r="R135" s="160" t="s">
        <v>175</v>
      </c>
      <c r="S135" s="160"/>
      <c r="T135" s="160" t="s">
        <v>176</v>
      </c>
      <c r="U135" s="160"/>
      <c r="V135" s="160" t="s">
        <v>177</v>
      </c>
      <c r="W135" s="160"/>
      <c r="X135" s="160" t="s">
        <v>178</v>
      </c>
      <c r="Y135" s="160"/>
      <c r="Z135" s="160" t="s">
        <v>179</v>
      </c>
      <c r="AA135" s="161"/>
    </row>
    <row r="136" spans="1:27" ht="18" customHeight="1" x14ac:dyDescent="0.3">
      <c r="B136" s="162" t="s">
        <v>180</v>
      </c>
      <c r="C136" s="56" t="s">
        <v>181</v>
      </c>
      <c r="D136" s="57"/>
      <c r="E136" s="58"/>
      <c r="F136" s="59"/>
      <c r="G136" s="58"/>
      <c r="H136" s="59"/>
      <c r="I136" s="58"/>
      <c r="J136" s="59"/>
      <c r="K136" s="58"/>
      <c r="L136" s="59"/>
      <c r="M136" s="58"/>
      <c r="N136" s="59"/>
      <c r="O136" s="58"/>
      <c r="P136" s="59"/>
      <c r="Q136" s="58"/>
      <c r="R136" s="59"/>
      <c r="S136" s="58"/>
      <c r="T136" s="59"/>
      <c r="U136" s="58"/>
      <c r="V136" s="59"/>
      <c r="W136" s="58"/>
      <c r="X136" s="59"/>
      <c r="Y136" s="58"/>
      <c r="Z136" s="59"/>
      <c r="AA136" s="63"/>
    </row>
    <row r="137" spans="1:27" ht="18" customHeight="1" x14ac:dyDescent="0.3">
      <c r="B137" s="163"/>
      <c r="C137" s="65" t="s">
        <v>182</v>
      </c>
      <c r="D137" s="66"/>
      <c r="E137" s="67"/>
      <c r="F137" s="68"/>
      <c r="G137" s="67"/>
      <c r="H137" s="68"/>
      <c r="I137" s="67"/>
      <c r="J137" s="68"/>
      <c r="K137" s="67"/>
      <c r="L137" s="68"/>
      <c r="M137" s="67"/>
      <c r="N137" s="68"/>
      <c r="O137" s="67"/>
      <c r="P137" s="68"/>
      <c r="Q137" s="67"/>
      <c r="R137" s="68"/>
      <c r="S137" s="67"/>
      <c r="T137" s="68"/>
      <c r="U137" s="67"/>
      <c r="V137" s="68"/>
      <c r="W137" s="67"/>
      <c r="X137" s="68"/>
      <c r="Y137" s="67"/>
      <c r="Z137" s="68"/>
      <c r="AA137" s="73"/>
    </row>
    <row r="138" spans="1:27" ht="18" customHeight="1" x14ac:dyDescent="0.3">
      <c r="B138" s="163"/>
      <c r="C138" s="65" t="s">
        <v>183</v>
      </c>
      <c r="D138" s="66"/>
      <c r="E138" s="67"/>
      <c r="F138" s="68"/>
      <c r="G138" s="67"/>
      <c r="H138" s="68"/>
      <c r="I138" s="67"/>
      <c r="J138" s="68"/>
      <c r="K138" s="67"/>
      <c r="L138" s="68"/>
      <c r="M138" s="67"/>
      <c r="N138" s="68"/>
      <c r="O138" s="67"/>
      <c r="P138" s="68"/>
      <c r="Q138" s="67"/>
      <c r="R138" s="68"/>
      <c r="S138" s="67"/>
      <c r="T138" s="68"/>
      <c r="U138" s="67"/>
      <c r="V138" s="68"/>
      <c r="W138" s="67"/>
      <c r="X138" s="68"/>
      <c r="Y138" s="67"/>
      <c r="Z138" s="68"/>
      <c r="AA138" s="73"/>
    </row>
    <row r="139" spans="1:27" ht="18" customHeight="1" x14ac:dyDescent="0.3">
      <c r="B139" s="163"/>
      <c r="C139" s="65" t="s">
        <v>184</v>
      </c>
      <c r="D139" s="126"/>
      <c r="E139" s="69"/>
      <c r="F139" s="70"/>
      <c r="G139" s="69"/>
      <c r="H139" s="70"/>
      <c r="I139" s="69"/>
      <c r="J139" s="70"/>
      <c r="K139" s="69"/>
      <c r="L139" s="70"/>
      <c r="M139" s="69"/>
      <c r="N139" s="70"/>
      <c r="O139" s="69"/>
      <c r="P139" s="70"/>
      <c r="Q139" s="69"/>
      <c r="R139" s="70"/>
      <c r="S139" s="69"/>
      <c r="T139" s="70"/>
      <c r="U139" s="69"/>
      <c r="V139" s="70"/>
      <c r="W139" s="69"/>
      <c r="X139" s="70"/>
      <c r="Y139" s="69"/>
      <c r="Z139" s="70"/>
      <c r="AA139" s="127"/>
    </row>
    <row r="140" spans="1:27" ht="18" customHeight="1" thickBot="1" x14ac:dyDescent="0.35">
      <c r="B140" s="164"/>
      <c r="C140" s="76" t="s">
        <v>185</v>
      </c>
      <c r="D140" s="77"/>
      <c r="E140" s="78"/>
      <c r="F140" s="64"/>
      <c r="G140" s="64"/>
      <c r="H140" s="105"/>
      <c r="I140" s="67"/>
      <c r="J140" s="86"/>
      <c r="K140" s="78"/>
      <c r="L140" s="86"/>
      <c r="M140" s="78"/>
      <c r="N140" s="64"/>
      <c r="O140" s="104"/>
      <c r="P140" s="64"/>
      <c r="Q140" s="78"/>
      <c r="R140" s="86"/>
      <c r="S140" s="78"/>
      <c r="T140" s="86"/>
      <c r="U140" s="78"/>
      <c r="V140" s="86"/>
      <c r="W140" s="78"/>
      <c r="X140" s="86"/>
      <c r="Y140" s="78"/>
      <c r="Z140" s="86"/>
      <c r="AA140" s="114"/>
    </row>
    <row r="141" spans="1:27" ht="18" customHeight="1" x14ac:dyDescent="0.3">
      <c r="B141" s="168" t="s">
        <v>186</v>
      </c>
      <c r="C141" s="56" t="s">
        <v>181</v>
      </c>
      <c r="D141" s="89"/>
      <c r="E141" s="90"/>
      <c r="F141" s="91"/>
      <c r="G141" s="92"/>
      <c r="H141" s="93"/>
      <c r="I141" s="92"/>
      <c r="J141" s="93"/>
      <c r="K141" s="92"/>
      <c r="L141" s="91"/>
      <c r="M141" s="94"/>
      <c r="N141" s="91"/>
      <c r="O141" s="90"/>
      <c r="P141" s="95"/>
      <c r="Q141" s="96"/>
      <c r="R141" s="95"/>
      <c r="S141" s="96"/>
      <c r="T141" s="95"/>
      <c r="U141" s="96"/>
      <c r="V141" s="97"/>
      <c r="W141" s="90"/>
      <c r="X141" s="97"/>
      <c r="Y141" s="90"/>
      <c r="Z141" s="98"/>
      <c r="AA141" s="99"/>
    </row>
    <row r="142" spans="1:27" ht="18" customHeight="1" x14ac:dyDescent="0.3">
      <c r="B142" s="163"/>
      <c r="C142" s="65" t="s">
        <v>182</v>
      </c>
      <c r="D142" s="66"/>
      <c r="E142" s="67"/>
      <c r="F142" s="68"/>
      <c r="G142" s="67"/>
      <c r="H142" s="70"/>
      <c r="I142" s="71"/>
      <c r="J142" s="72"/>
      <c r="K142" s="71"/>
      <c r="L142" s="72"/>
      <c r="M142" s="69"/>
      <c r="N142" s="79"/>
      <c r="O142" s="79"/>
      <c r="P142" s="68"/>
      <c r="Q142" s="67"/>
      <c r="R142" s="68"/>
      <c r="S142" s="67"/>
      <c r="T142" s="68"/>
      <c r="U142" s="67"/>
      <c r="V142" s="68"/>
      <c r="W142" s="67"/>
      <c r="X142" s="68"/>
      <c r="Y142" s="67"/>
      <c r="Z142" s="68"/>
      <c r="AA142" s="73"/>
    </row>
    <row r="143" spans="1:27" ht="18" customHeight="1" x14ac:dyDescent="0.3">
      <c r="B143" s="163"/>
      <c r="C143" s="65" t="s">
        <v>183</v>
      </c>
      <c r="D143" s="66"/>
      <c r="E143" s="67"/>
      <c r="F143" s="68"/>
      <c r="G143" s="67"/>
      <c r="H143" s="70"/>
      <c r="I143" s="71"/>
      <c r="J143" s="72"/>
      <c r="K143" s="71"/>
      <c r="L143" s="72"/>
      <c r="M143" s="71"/>
      <c r="N143" s="72"/>
      <c r="O143" s="71"/>
      <c r="P143" s="70"/>
      <c r="Q143" s="69"/>
      <c r="R143" s="79"/>
      <c r="S143" s="79"/>
      <c r="T143" s="68"/>
      <c r="U143" s="67"/>
      <c r="V143" s="68"/>
      <c r="W143" s="67"/>
      <c r="X143" s="68"/>
      <c r="Y143" s="67"/>
      <c r="Z143" s="68"/>
      <c r="AA143" s="73"/>
    </row>
    <row r="144" spans="1:27" ht="18" customHeight="1" x14ac:dyDescent="0.3">
      <c r="B144" s="163"/>
      <c r="C144" s="65" t="s">
        <v>184</v>
      </c>
      <c r="D144" s="74"/>
      <c r="E144" s="71"/>
      <c r="F144" s="81"/>
      <c r="G144" s="82"/>
      <c r="H144" s="72"/>
      <c r="I144" s="71"/>
      <c r="J144" s="72"/>
      <c r="K144" s="71"/>
      <c r="L144" s="81"/>
      <c r="M144" s="82"/>
      <c r="N144" s="72"/>
      <c r="O144" s="71"/>
      <c r="P144" s="72"/>
      <c r="Q144" s="71"/>
      <c r="R144" s="72"/>
      <c r="S144" s="71"/>
      <c r="T144" s="72"/>
      <c r="U144" s="71"/>
      <c r="V144" s="72"/>
      <c r="W144" s="71"/>
      <c r="X144" s="72"/>
      <c r="Y144" s="71"/>
      <c r="Z144" s="72"/>
      <c r="AA144" s="75"/>
    </row>
    <row r="145" spans="1:27" ht="18" customHeight="1" thickBot="1" x14ac:dyDescent="0.35">
      <c r="B145" s="164"/>
      <c r="C145" s="76" t="s">
        <v>185</v>
      </c>
      <c r="D145" s="100"/>
      <c r="E145" s="100"/>
      <c r="F145" s="80"/>
      <c r="G145" s="71"/>
      <c r="H145" s="101"/>
      <c r="I145" s="102"/>
      <c r="J145" s="72"/>
      <c r="K145" s="71"/>
      <c r="L145" s="72"/>
      <c r="M145" s="69"/>
      <c r="N145" s="80"/>
      <c r="O145" s="103"/>
      <c r="P145" s="79"/>
      <c r="Q145" s="104"/>
      <c r="R145" s="105"/>
      <c r="S145" s="104"/>
      <c r="T145" s="105"/>
      <c r="U145" s="104"/>
      <c r="V145" s="105"/>
      <c r="W145" s="104"/>
      <c r="X145" s="105"/>
      <c r="Y145" s="104"/>
      <c r="Z145" s="105"/>
      <c r="AA145" s="106"/>
    </row>
    <row r="146" spans="1:27" ht="18" customHeight="1" x14ac:dyDescent="0.3">
      <c r="B146" s="168" t="s">
        <v>187</v>
      </c>
      <c r="C146" s="56" t="s">
        <v>188</v>
      </c>
      <c r="D146" s="89"/>
      <c r="E146" s="90"/>
      <c r="F146" s="97"/>
      <c r="G146" s="90"/>
      <c r="H146" s="97"/>
      <c r="I146" s="90"/>
      <c r="J146" s="91"/>
      <c r="K146" s="94"/>
      <c r="L146" s="91"/>
      <c r="M146" s="92"/>
      <c r="N146" s="61"/>
      <c r="O146" s="62"/>
      <c r="P146" s="93"/>
      <c r="Q146" s="94"/>
      <c r="R146" s="91"/>
      <c r="S146" s="94"/>
      <c r="T146" s="91"/>
      <c r="U146" s="92"/>
      <c r="V146" s="93"/>
      <c r="W146" s="62"/>
      <c r="X146" s="70"/>
      <c r="Y146" s="94"/>
      <c r="Z146" s="91"/>
      <c r="AA146" s="107"/>
    </row>
    <row r="147" spans="1:27" ht="18" customHeight="1" x14ac:dyDescent="0.3">
      <c r="B147" s="163"/>
      <c r="C147" s="65" t="s">
        <v>182</v>
      </c>
      <c r="D147" s="66"/>
      <c r="E147" s="67"/>
      <c r="F147" s="68"/>
      <c r="G147" s="67"/>
      <c r="H147" s="68"/>
      <c r="I147" s="67"/>
      <c r="J147" s="68"/>
      <c r="K147" s="67"/>
      <c r="L147" s="68"/>
      <c r="M147" s="67"/>
      <c r="N147" s="68"/>
      <c r="O147" s="67"/>
      <c r="P147" s="68"/>
      <c r="Q147" s="67"/>
      <c r="R147" s="68"/>
      <c r="S147" s="69"/>
      <c r="T147" s="70"/>
      <c r="U147" s="71"/>
      <c r="V147" s="72"/>
      <c r="W147" s="71"/>
      <c r="X147" s="70"/>
      <c r="Y147" s="67"/>
      <c r="Z147" s="68"/>
      <c r="AA147" s="73"/>
    </row>
    <row r="148" spans="1:27" ht="18" customHeight="1" x14ac:dyDescent="0.3">
      <c r="B148" s="163"/>
      <c r="C148" s="65" t="s">
        <v>183</v>
      </c>
      <c r="D148" s="74"/>
      <c r="E148" s="71"/>
      <c r="F148" s="72"/>
      <c r="G148" s="71"/>
      <c r="H148" s="72"/>
      <c r="I148" s="71"/>
      <c r="J148" s="70"/>
      <c r="K148" s="69"/>
      <c r="L148" s="68"/>
      <c r="M148" s="67"/>
      <c r="N148" s="68"/>
      <c r="O148" s="67"/>
      <c r="P148" s="68"/>
      <c r="Q148" s="67"/>
      <c r="R148" s="68"/>
      <c r="S148" s="69"/>
      <c r="T148" s="72"/>
      <c r="U148" s="71"/>
      <c r="V148" s="72"/>
      <c r="W148" s="71"/>
      <c r="X148" s="72"/>
      <c r="Y148" s="71"/>
      <c r="Z148" s="72"/>
      <c r="AA148" s="75"/>
    </row>
    <row r="149" spans="1:27" ht="18" customHeight="1" x14ac:dyDescent="0.3">
      <c r="B149" s="163"/>
      <c r="C149" s="65" t="s">
        <v>184</v>
      </c>
      <c r="D149" s="74"/>
      <c r="E149" s="71"/>
      <c r="F149" s="72"/>
      <c r="G149" s="71"/>
      <c r="H149" s="72"/>
      <c r="I149" s="71"/>
      <c r="J149" s="72"/>
      <c r="K149" s="71"/>
      <c r="L149" s="72"/>
      <c r="M149" s="71"/>
      <c r="N149" s="72"/>
      <c r="O149" s="71"/>
      <c r="P149" s="72"/>
      <c r="Q149" s="71"/>
      <c r="R149" s="72"/>
      <c r="S149" s="71"/>
      <c r="T149" s="72"/>
      <c r="U149" s="71"/>
      <c r="V149" s="72"/>
      <c r="W149" s="71"/>
      <c r="X149" s="72"/>
      <c r="Y149" s="71"/>
      <c r="Z149" s="72"/>
      <c r="AA149" s="75"/>
    </row>
    <row r="150" spans="1:27" ht="18" customHeight="1" thickBot="1" x14ac:dyDescent="0.35">
      <c r="A150" s="55" t="s">
        <v>189</v>
      </c>
      <c r="B150" s="169"/>
      <c r="C150" s="76" t="s">
        <v>185</v>
      </c>
      <c r="D150" s="108"/>
      <c r="E150" s="103"/>
      <c r="F150" s="80"/>
      <c r="G150" s="103"/>
      <c r="H150" s="80"/>
      <c r="I150" s="103"/>
      <c r="J150" s="80"/>
      <c r="K150" s="102"/>
      <c r="L150" s="101"/>
      <c r="M150" s="102"/>
      <c r="N150" s="101"/>
      <c r="O150" s="102"/>
      <c r="P150" s="80"/>
      <c r="Q150" s="103"/>
      <c r="R150" s="80"/>
      <c r="S150" s="103"/>
      <c r="T150" s="80"/>
      <c r="U150" s="103"/>
      <c r="V150" s="101"/>
      <c r="W150" s="102"/>
      <c r="X150" s="101"/>
      <c r="Y150" s="102"/>
      <c r="Z150" s="80"/>
      <c r="AA150" s="109"/>
    </row>
    <row r="151" spans="1:27" ht="18" customHeight="1" x14ac:dyDescent="0.3">
      <c r="A151" s="110">
        <v>11</v>
      </c>
    </row>
    <row r="152" spans="1:27" ht="18" customHeight="1" x14ac:dyDescent="0.3">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row>
    <row r="153" spans="1:27" ht="22.2" customHeight="1" x14ac:dyDescent="0.3">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row>
    <row r="154" spans="1:27" ht="22.2" customHeight="1" x14ac:dyDescent="0.3">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row>
    <row r="155" spans="1:27" ht="18" customHeight="1" x14ac:dyDescent="0.3">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row>
    <row r="156" spans="1:27" ht="18" customHeight="1" x14ac:dyDescent="0.3">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row>
    <row r="157" spans="1:27" ht="18" customHeight="1" x14ac:dyDescent="0.3">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row>
    <row r="158" spans="1:27" ht="18" customHeight="1" x14ac:dyDescent="0.3">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row>
    <row r="159" spans="1:27" ht="18" customHeight="1" x14ac:dyDescent="0.3">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row>
    <row r="160" spans="1:27" ht="18" customHeight="1" x14ac:dyDescent="0.3">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row>
    <row r="161" spans="1:27" ht="18" customHeight="1" x14ac:dyDescent="0.3">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row>
    <row r="162" spans="1:27" ht="18" customHeight="1" x14ac:dyDescent="0.3">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row>
    <row r="163" spans="1:27" ht="18" customHeight="1" x14ac:dyDescent="0.3">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row>
    <row r="164" spans="1:27" ht="18" customHeight="1" x14ac:dyDescent="0.3">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row>
    <row r="165" spans="1:27" ht="18" customHeight="1" x14ac:dyDescent="0.3">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row>
    <row r="166" spans="1:27" ht="18" customHeight="1" x14ac:dyDescent="0.3">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row>
    <row r="167" spans="1:27" ht="18" customHeight="1" x14ac:dyDescent="0.3">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row>
    <row r="168" spans="1:27" ht="18" customHeight="1" x14ac:dyDescent="0.3">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row>
    <row r="169" spans="1:27" ht="18" customHeight="1" x14ac:dyDescent="0.3">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row>
    <row r="170" spans="1:27" ht="18" customHeight="1" x14ac:dyDescent="0.3">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row>
    <row r="171" spans="1:27" ht="18" customHeight="1" x14ac:dyDescent="0.3">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row>
    <row r="172" spans="1:27" ht="22.2" customHeight="1" x14ac:dyDescent="0.3">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row>
    <row r="173" spans="1:27" ht="22.2" customHeight="1" x14ac:dyDescent="0.3"/>
    <row r="174" spans="1:27" ht="18" customHeight="1" x14ac:dyDescent="0.3"/>
    <row r="175" spans="1:27" ht="18" customHeight="1" x14ac:dyDescent="0.3"/>
    <row r="176" spans="1:27" ht="18" customHeight="1" x14ac:dyDescent="0.3"/>
    <row r="177" ht="18" customHeight="1" x14ac:dyDescent="0.3"/>
    <row r="178" ht="18" customHeight="1" x14ac:dyDescent="0.3"/>
    <row r="179" ht="18" customHeight="1" x14ac:dyDescent="0.3"/>
    <row r="180" ht="18" customHeight="1" x14ac:dyDescent="0.3"/>
    <row r="181" ht="18" customHeight="1" x14ac:dyDescent="0.3"/>
    <row r="182" ht="18" customHeight="1" x14ac:dyDescent="0.3"/>
    <row r="183" ht="18" customHeight="1" x14ac:dyDescent="0.3"/>
    <row r="184" ht="18" customHeight="1" x14ac:dyDescent="0.3"/>
    <row r="185" ht="18" customHeight="1" x14ac:dyDescent="0.3"/>
    <row r="186" ht="18" customHeight="1" x14ac:dyDescent="0.3"/>
    <row r="187" ht="18" customHeight="1" x14ac:dyDescent="0.3"/>
    <row r="188" ht="18" customHeight="1" x14ac:dyDescent="0.3"/>
    <row r="189" ht="18" customHeight="1" x14ac:dyDescent="0.3"/>
    <row r="190" ht="18" customHeight="1" x14ac:dyDescent="0.3"/>
    <row r="191" ht="22.2" customHeight="1" x14ac:dyDescent="0.3"/>
    <row r="192" ht="22.2" customHeight="1" x14ac:dyDescent="0.3"/>
    <row r="193" ht="18" customHeight="1" x14ac:dyDescent="0.3"/>
    <row r="194" ht="18" customHeight="1" x14ac:dyDescent="0.3"/>
    <row r="195" ht="18" customHeight="1" x14ac:dyDescent="0.3"/>
    <row r="196" ht="18" customHeight="1" x14ac:dyDescent="0.3"/>
    <row r="197" ht="18" customHeight="1" x14ac:dyDescent="0.3"/>
    <row r="198" ht="18" customHeight="1" x14ac:dyDescent="0.3"/>
    <row r="199" ht="18" customHeight="1" x14ac:dyDescent="0.3"/>
    <row r="200" ht="18" customHeight="1" x14ac:dyDescent="0.3"/>
    <row r="201" ht="18" customHeight="1" x14ac:dyDescent="0.3"/>
    <row r="202" ht="18" customHeight="1" x14ac:dyDescent="0.3"/>
    <row r="203" ht="18" customHeight="1" x14ac:dyDescent="0.3"/>
    <row r="204" ht="18" customHeight="1" x14ac:dyDescent="0.3"/>
    <row r="205" ht="18" customHeight="1" x14ac:dyDescent="0.3"/>
    <row r="206" ht="18" customHeight="1" x14ac:dyDescent="0.3"/>
    <row r="207" ht="18" customHeight="1" x14ac:dyDescent="0.3"/>
    <row r="208" ht="18" customHeight="1" x14ac:dyDescent="0.3"/>
  </sheetData>
  <mergeCells count="128">
    <mergeCell ref="B141:B145"/>
    <mergeCell ref="B146:B150"/>
    <mergeCell ref="R135:S135"/>
    <mergeCell ref="T135:U135"/>
    <mergeCell ref="V135:W135"/>
    <mergeCell ref="X135:Y135"/>
    <mergeCell ref="Z135:AA135"/>
    <mergeCell ref="B136:B140"/>
    <mergeCell ref="B122:B126"/>
    <mergeCell ref="B127:B131"/>
    <mergeCell ref="B134:AA134"/>
    <mergeCell ref="D135:E135"/>
    <mergeCell ref="F135:G135"/>
    <mergeCell ref="H135:I135"/>
    <mergeCell ref="J135:K135"/>
    <mergeCell ref="L135:M135"/>
    <mergeCell ref="N135:O135"/>
    <mergeCell ref="P135:Q135"/>
    <mergeCell ref="R116:S116"/>
    <mergeCell ref="T116:U116"/>
    <mergeCell ref="V116:W116"/>
    <mergeCell ref="X116:Y116"/>
    <mergeCell ref="Z116:AA116"/>
    <mergeCell ref="B117:B121"/>
    <mergeCell ref="B103:B107"/>
    <mergeCell ref="B108:B112"/>
    <mergeCell ref="B115:AA115"/>
    <mergeCell ref="D116:E116"/>
    <mergeCell ref="F116:G116"/>
    <mergeCell ref="H116:I116"/>
    <mergeCell ref="J116:K116"/>
    <mergeCell ref="L116:M116"/>
    <mergeCell ref="N116:O116"/>
    <mergeCell ref="P116:Q116"/>
    <mergeCell ref="R97:S97"/>
    <mergeCell ref="T97:U97"/>
    <mergeCell ref="V97:W97"/>
    <mergeCell ref="X97:Y97"/>
    <mergeCell ref="Z97:AA97"/>
    <mergeCell ref="B98:B102"/>
    <mergeCell ref="B84:B88"/>
    <mergeCell ref="B89:B93"/>
    <mergeCell ref="B96:AA96"/>
    <mergeCell ref="D97:E97"/>
    <mergeCell ref="F97:G97"/>
    <mergeCell ref="H97:I97"/>
    <mergeCell ref="J97:K97"/>
    <mergeCell ref="L97:M97"/>
    <mergeCell ref="N97:O97"/>
    <mergeCell ref="P97:Q97"/>
    <mergeCell ref="R78:S78"/>
    <mergeCell ref="T78:U78"/>
    <mergeCell ref="V78:W78"/>
    <mergeCell ref="X78:Y78"/>
    <mergeCell ref="Z78:AA78"/>
    <mergeCell ref="B79:B83"/>
    <mergeCell ref="B65:B69"/>
    <mergeCell ref="B70:B74"/>
    <mergeCell ref="B77:AA77"/>
    <mergeCell ref="D78:E78"/>
    <mergeCell ref="F78:G78"/>
    <mergeCell ref="H78:I78"/>
    <mergeCell ref="J78:K78"/>
    <mergeCell ref="L78:M78"/>
    <mergeCell ref="N78:O78"/>
    <mergeCell ref="P78:Q78"/>
    <mergeCell ref="R59:S59"/>
    <mergeCell ref="T59:U59"/>
    <mergeCell ref="V59:W59"/>
    <mergeCell ref="X59:Y59"/>
    <mergeCell ref="Z59:AA59"/>
    <mergeCell ref="B60:B64"/>
    <mergeCell ref="B46:B50"/>
    <mergeCell ref="B51:B55"/>
    <mergeCell ref="B58:AA58"/>
    <mergeCell ref="D59:E59"/>
    <mergeCell ref="F59:G59"/>
    <mergeCell ref="H59:I59"/>
    <mergeCell ref="J59:K59"/>
    <mergeCell ref="L59:M59"/>
    <mergeCell ref="N59:O59"/>
    <mergeCell ref="P59:Q59"/>
    <mergeCell ref="R40:S40"/>
    <mergeCell ref="T40:U40"/>
    <mergeCell ref="V40:W40"/>
    <mergeCell ref="X40:Y40"/>
    <mergeCell ref="Z40:AA40"/>
    <mergeCell ref="B41:B45"/>
    <mergeCell ref="B27:B31"/>
    <mergeCell ref="B32:B36"/>
    <mergeCell ref="B39:AA39"/>
    <mergeCell ref="D40:E40"/>
    <mergeCell ref="F40:G40"/>
    <mergeCell ref="H40:I40"/>
    <mergeCell ref="J40:K40"/>
    <mergeCell ref="L40:M40"/>
    <mergeCell ref="N40:O40"/>
    <mergeCell ref="P40:Q40"/>
    <mergeCell ref="R21:S21"/>
    <mergeCell ref="T21:U21"/>
    <mergeCell ref="V21:W21"/>
    <mergeCell ref="X21:Y21"/>
    <mergeCell ref="Z21:AA21"/>
    <mergeCell ref="B22:B26"/>
    <mergeCell ref="B8:B12"/>
    <mergeCell ref="B13:B17"/>
    <mergeCell ref="B20:AA20"/>
    <mergeCell ref="D21:E21"/>
    <mergeCell ref="F21:G21"/>
    <mergeCell ref="H21:I21"/>
    <mergeCell ref="J21:K21"/>
    <mergeCell ref="L21:M21"/>
    <mergeCell ref="N21:O21"/>
    <mergeCell ref="P21:Q21"/>
    <mergeCell ref="R2:S2"/>
    <mergeCell ref="T2:U2"/>
    <mergeCell ref="V2:W2"/>
    <mergeCell ref="X2:Y2"/>
    <mergeCell ref="Z2:AA2"/>
    <mergeCell ref="B3:B7"/>
    <mergeCell ref="B1:AA1"/>
    <mergeCell ref="D2:E2"/>
    <mergeCell ref="F2:G2"/>
    <mergeCell ref="H2:I2"/>
    <mergeCell ref="J2:K2"/>
    <mergeCell ref="L2:M2"/>
    <mergeCell ref="N2:O2"/>
    <mergeCell ref="P2:Q2"/>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selection activeCell="B22" sqref="B22"/>
    </sheetView>
  </sheetViews>
  <sheetFormatPr defaultRowHeight="14.4" x14ac:dyDescent="0.3"/>
  <cols>
    <col min="1" max="1" width="3.88671875" customWidth="1"/>
  </cols>
  <sheetData>
    <row r="1" spans="1:15" x14ac:dyDescent="0.3">
      <c r="A1" s="38" t="s">
        <v>283</v>
      </c>
      <c r="B1" s="37"/>
      <c r="C1" s="37"/>
      <c r="D1" s="37"/>
      <c r="E1" s="37"/>
      <c r="F1" s="37"/>
      <c r="G1" s="37"/>
      <c r="H1" s="37"/>
      <c r="I1" s="37"/>
      <c r="J1" s="37"/>
      <c r="K1" s="37"/>
    </row>
    <row r="2" spans="1:15" x14ac:dyDescent="0.3">
      <c r="A2" s="38"/>
      <c r="B2" s="37"/>
      <c r="C2" s="37"/>
      <c r="D2" s="37"/>
      <c r="E2" s="37"/>
      <c r="F2" s="37"/>
      <c r="G2" s="37"/>
      <c r="H2" s="37"/>
      <c r="I2" s="37"/>
      <c r="J2" s="37"/>
      <c r="K2" s="37"/>
    </row>
    <row r="3" spans="1:15" x14ac:dyDescent="0.3">
      <c r="A3" s="38" t="s">
        <v>287</v>
      </c>
      <c r="B3" s="37"/>
      <c r="C3" s="37"/>
      <c r="D3" s="37"/>
      <c r="E3" s="37"/>
      <c r="F3" s="37"/>
      <c r="G3" s="37"/>
      <c r="H3" s="37"/>
      <c r="I3" s="37"/>
      <c r="J3" s="37"/>
      <c r="K3" s="37"/>
    </row>
    <row r="4" spans="1:15" s="37" customFormat="1" x14ac:dyDescent="0.3">
      <c r="A4" s="130"/>
      <c r="B4" s="130" t="s">
        <v>237</v>
      </c>
      <c r="C4" s="130"/>
      <c r="D4" s="130"/>
      <c r="E4" s="130"/>
      <c r="F4" s="130"/>
      <c r="G4" s="130"/>
      <c r="H4" s="130"/>
      <c r="I4" s="130"/>
      <c r="J4" s="130"/>
      <c r="K4" s="130"/>
      <c r="L4" s="130"/>
      <c r="M4" s="130"/>
      <c r="N4" s="130"/>
      <c r="O4" s="130"/>
    </row>
    <row r="5" spans="1:15" s="37" customFormat="1" x14ac:dyDescent="0.3">
      <c r="A5" s="130"/>
      <c r="B5" s="130" t="s">
        <v>236</v>
      </c>
      <c r="C5" s="130"/>
      <c r="D5" s="130"/>
      <c r="E5" s="130"/>
      <c r="F5" s="130"/>
      <c r="G5" s="130"/>
      <c r="H5" s="130"/>
      <c r="I5" s="130"/>
      <c r="J5" s="130"/>
      <c r="K5" s="130"/>
      <c r="L5" s="130"/>
      <c r="M5" s="130"/>
      <c r="N5" s="130"/>
      <c r="O5" s="130"/>
    </row>
    <row r="6" spans="1:15" s="37" customFormat="1" x14ac:dyDescent="0.3">
      <c r="A6" s="130"/>
      <c r="B6" s="130" t="s">
        <v>235</v>
      </c>
      <c r="C6" s="130"/>
      <c r="D6" s="130"/>
      <c r="E6" s="130"/>
      <c r="F6" s="130"/>
      <c r="G6" s="130"/>
      <c r="H6" s="130"/>
      <c r="I6" s="130"/>
      <c r="J6" s="130"/>
      <c r="K6" s="130"/>
      <c r="L6" s="130"/>
      <c r="M6" s="130"/>
      <c r="N6" s="130"/>
      <c r="O6" s="130"/>
    </row>
    <row r="7" spans="1:15" s="37" customFormat="1" x14ac:dyDescent="0.3">
      <c r="A7" s="131"/>
      <c r="B7" s="131" t="s">
        <v>234</v>
      </c>
      <c r="C7" s="131"/>
      <c r="D7" s="131"/>
      <c r="E7" s="131"/>
      <c r="F7" s="131"/>
      <c r="G7" s="131"/>
      <c r="H7" s="131"/>
      <c r="I7" s="131"/>
      <c r="J7" s="131"/>
      <c r="K7" s="131"/>
      <c r="L7" s="131"/>
      <c r="M7" s="131"/>
      <c r="N7" s="131"/>
      <c r="O7" s="131"/>
    </row>
    <row r="8" spans="1:15" s="37" customFormat="1" x14ac:dyDescent="0.3">
      <c r="A8" s="131"/>
      <c r="B8" s="131" t="s">
        <v>233</v>
      </c>
      <c r="C8" s="131"/>
      <c r="D8" s="131"/>
      <c r="E8" s="131"/>
      <c r="F8" s="131"/>
      <c r="G8" s="131"/>
      <c r="H8" s="131"/>
      <c r="I8" s="131"/>
      <c r="J8" s="131"/>
      <c r="K8" s="131"/>
      <c r="L8" s="131"/>
      <c r="M8" s="131"/>
      <c r="N8" s="131"/>
      <c r="O8" s="131"/>
    </row>
    <row r="9" spans="1:15" s="37" customFormat="1" x14ac:dyDescent="0.3">
      <c r="A9" s="132"/>
      <c r="B9" s="132" t="s">
        <v>232</v>
      </c>
      <c r="C9" s="132"/>
      <c r="D9" s="132"/>
      <c r="E9" s="132"/>
      <c r="F9" s="132"/>
      <c r="G9" s="132"/>
      <c r="H9" s="132"/>
      <c r="I9" s="132"/>
      <c r="J9" s="132"/>
      <c r="K9" s="132"/>
      <c r="L9" s="132"/>
      <c r="M9" s="132"/>
      <c r="N9" s="132"/>
      <c r="O9" s="132"/>
    </row>
    <row r="10" spans="1:15" s="37" customFormat="1" x14ac:dyDescent="0.3">
      <c r="A10" s="132"/>
      <c r="B10" s="132" t="s">
        <v>231</v>
      </c>
      <c r="C10" s="132"/>
      <c r="D10" s="132"/>
      <c r="E10" s="132"/>
      <c r="F10" s="132"/>
      <c r="G10" s="132"/>
      <c r="H10" s="132"/>
      <c r="I10" s="132"/>
      <c r="J10" s="132"/>
      <c r="K10" s="132"/>
      <c r="L10" s="132"/>
      <c r="M10" s="132"/>
      <c r="N10" s="132"/>
      <c r="O10" s="132"/>
    </row>
    <row r="11" spans="1:15" x14ac:dyDescent="0.3">
      <c r="A11" s="37"/>
      <c r="B11" s="37"/>
      <c r="C11" s="37"/>
      <c r="D11" s="37"/>
      <c r="E11" s="37"/>
      <c r="F11" s="37"/>
      <c r="G11" s="37"/>
      <c r="H11" s="37"/>
      <c r="I11" s="37"/>
      <c r="J11" s="37"/>
      <c r="K11" s="37"/>
    </row>
    <row r="12" spans="1:15" x14ac:dyDescent="0.3">
      <c r="A12" s="130"/>
      <c r="B12" s="38" t="s">
        <v>89</v>
      </c>
      <c r="C12" s="37"/>
      <c r="D12" s="37"/>
      <c r="E12" s="37"/>
      <c r="F12" s="37"/>
      <c r="G12" s="37"/>
      <c r="H12" s="37"/>
      <c r="I12" s="37"/>
      <c r="J12" s="37"/>
      <c r="K12" s="37"/>
    </row>
    <row r="13" spans="1:15" x14ac:dyDescent="0.3">
      <c r="A13" s="131"/>
      <c r="B13" s="39" t="s">
        <v>90</v>
      </c>
    </row>
    <row r="14" spans="1:15" x14ac:dyDescent="0.3">
      <c r="A14" s="132"/>
      <c r="B14" s="39" t="s">
        <v>91</v>
      </c>
    </row>
    <row r="16" spans="1:15" x14ac:dyDescent="0.3">
      <c r="B16" t="s">
        <v>284</v>
      </c>
    </row>
    <row r="18" spans="1:15" x14ac:dyDescent="0.3">
      <c r="A18" s="39" t="s">
        <v>288</v>
      </c>
    </row>
    <row r="19" spans="1:15" x14ac:dyDescent="0.3">
      <c r="A19" s="130"/>
      <c r="B19" s="137" t="s">
        <v>313</v>
      </c>
      <c r="C19" s="130"/>
      <c r="D19" s="130"/>
      <c r="E19" s="130"/>
      <c r="F19" s="130"/>
      <c r="G19" s="130"/>
      <c r="H19" s="130"/>
      <c r="I19" s="130"/>
      <c r="J19" s="130"/>
      <c r="K19" s="130"/>
      <c r="L19" s="130"/>
      <c r="M19" s="130"/>
      <c r="N19" s="130"/>
      <c r="O19" s="130"/>
    </row>
    <row r="20" spans="1:15" x14ac:dyDescent="0.3">
      <c r="A20" s="130"/>
      <c r="B20" s="137" t="s">
        <v>314</v>
      </c>
      <c r="C20" s="130"/>
      <c r="D20" s="130"/>
      <c r="E20" s="130"/>
      <c r="F20" s="130"/>
      <c r="G20" s="130"/>
      <c r="H20" s="130"/>
      <c r="I20" s="130"/>
      <c r="J20" s="130"/>
      <c r="K20" s="130"/>
      <c r="L20" s="130"/>
      <c r="M20" s="130"/>
      <c r="N20" s="130"/>
      <c r="O20" s="130"/>
    </row>
    <row r="21" spans="1:15" x14ac:dyDescent="0.3">
      <c r="A21" s="130"/>
      <c r="B21" s="137" t="s">
        <v>315</v>
      </c>
      <c r="C21" s="130"/>
      <c r="D21" s="130"/>
      <c r="E21" s="130"/>
      <c r="F21" s="130"/>
      <c r="G21" s="130"/>
      <c r="H21" s="130"/>
      <c r="I21" s="130"/>
      <c r="J21" s="130"/>
      <c r="K21" s="130"/>
      <c r="L21" s="130"/>
      <c r="M21" s="130"/>
      <c r="N21" s="130"/>
      <c r="O21" s="130"/>
    </row>
    <row r="22" spans="1:15" x14ac:dyDescent="0.3">
      <c r="A22" s="131"/>
      <c r="B22" s="138" t="s">
        <v>316</v>
      </c>
      <c r="C22" s="131"/>
      <c r="D22" s="131"/>
      <c r="E22" s="131"/>
      <c r="F22" s="131"/>
      <c r="G22" s="131"/>
      <c r="H22" s="131"/>
      <c r="I22" s="131"/>
      <c r="J22" s="131"/>
      <c r="K22" s="131"/>
      <c r="L22" s="131"/>
      <c r="M22" s="131"/>
      <c r="N22" s="131"/>
      <c r="O22" s="131"/>
    </row>
    <row r="23" spans="1:15" x14ac:dyDescent="0.3">
      <c r="A23" s="131"/>
      <c r="B23" s="138" t="s">
        <v>317</v>
      </c>
      <c r="C23" s="131"/>
      <c r="D23" s="131"/>
      <c r="E23" s="131"/>
      <c r="F23" s="131"/>
      <c r="G23" s="131"/>
      <c r="H23" s="131"/>
      <c r="I23" s="131"/>
      <c r="J23" s="131"/>
      <c r="K23" s="131"/>
      <c r="L23" s="131"/>
      <c r="M23" s="131"/>
      <c r="N23" s="131"/>
      <c r="O23" s="131"/>
    </row>
    <row r="24" spans="1:15" x14ac:dyDescent="0.3">
      <c r="A24" s="131"/>
      <c r="B24" s="138" t="s">
        <v>318</v>
      </c>
      <c r="C24" s="131"/>
      <c r="D24" s="131"/>
      <c r="E24" s="131"/>
      <c r="F24" s="131"/>
      <c r="G24" s="131"/>
      <c r="H24" s="131"/>
      <c r="I24" s="131"/>
      <c r="J24" s="131"/>
      <c r="K24" s="131"/>
      <c r="L24" s="131"/>
      <c r="M24" s="131"/>
      <c r="N24" s="131"/>
      <c r="O24" s="131"/>
    </row>
    <row r="25" spans="1:15" x14ac:dyDescent="0.3">
      <c r="A25" s="132"/>
      <c r="B25" s="136" t="s">
        <v>319</v>
      </c>
      <c r="C25" s="132"/>
      <c r="D25" s="132"/>
      <c r="E25" s="132"/>
      <c r="F25" s="132"/>
      <c r="G25" s="132"/>
      <c r="H25" s="132"/>
      <c r="I25" s="132"/>
      <c r="J25" s="132"/>
      <c r="K25" s="132"/>
      <c r="L25" s="132"/>
      <c r="M25" s="132"/>
      <c r="N25" s="132"/>
      <c r="O25" s="132"/>
    </row>
    <row r="26" spans="1:15" x14ac:dyDescent="0.3">
      <c r="A26" s="132"/>
      <c r="B26" s="136" t="s">
        <v>320</v>
      </c>
      <c r="C26" s="132"/>
      <c r="D26" s="132"/>
      <c r="E26" s="132"/>
      <c r="F26" s="132"/>
      <c r="G26" s="132"/>
      <c r="H26" s="132"/>
      <c r="I26" s="132"/>
      <c r="J26" s="132"/>
      <c r="K26" s="132"/>
      <c r="L26" s="132"/>
      <c r="M26" s="132"/>
      <c r="N26" s="132"/>
      <c r="O26" s="132"/>
    </row>
    <row r="27" spans="1:15" x14ac:dyDescent="0.3">
      <c r="A27" s="132"/>
      <c r="B27" s="136" t="s">
        <v>321</v>
      </c>
      <c r="C27" s="132"/>
      <c r="D27" s="132"/>
      <c r="E27" s="132"/>
      <c r="F27" s="132"/>
      <c r="G27" s="132"/>
      <c r="H27" s="132"/>
      <c r="I27" s="132"/>
      <c r="J27" s="132"/>
      <c r="K27" s="132"/>
      <c r="L27" s="132"/>
      <c r="M27" s="132"/>
      <c r="N27" s="132"/>
      <c r="O27" s="132"/>
    </row>
    <row r="28" spans="1:15" x14ac:dyDescent="0.3">
      <c r="B28" s="135"/>
    </row>
    <row r="29" spans="1:15" x14ac:dyDescent="0.3">
      <c r="A29" s="130"/>
      <c r="B29" s="38" t="s">
        <v>89</v>
      </c>
    </row>
    <row r="30" spans="1:15" x14ac:dyDescent="0.3">
      <c r="A30" s="131"/>
      <c r="B30" s="39" t="s">
        <v>90</v>
      </c>
    </row>
    <row r="31" spans="1:15" x14ac:dyDescent="0.3">
      <c r="A31" s="132"/>
      <c r="B31" s="39" t="s">
        <v>91</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7"/>
  <sheetViews>
    <sheetView tabSelected="1" zoomScale="80" zoomScaleNormal="80" workbookViewId="0">
      <selection activeCell="P61" sqref="P61"/>
    </sheetView>
  </sheetViews>
  <sheetFormatPr defaultColWidth="8.88671875" defaultRowHeight="14.4" x14ac:dyDescent="0.3"/>
  <cols>
    <col min="2" max="2" width="6.109375" customWidth="1"/>
    <col min="3" max="3" width="46.6640625" customWidth="1"/>
    <col min="4" max="5" width="9.109375" customWidth="1"/>
    <col min="6" max="6" width="12.6640625" customWidth="1"/>
    <col min="8" max="8" width="12.6640625" customWidth="1"/>
    <col min="10" max="10" width="12.6640625" customWidth="1"/>
    <col min="12" max="12" width="12.6640625" customWidth="1"/>
    <col min="14" max="14" width="14.44140625" customWidth="1"/>
  </cols>
  <sheetData>
    <row r="1" spans="2:17" ht="16.2" thickBot="1" x14ac:dyDescent="0.35">
      <c r="B1" s="182" t="s">
        <v>28</v>
      </c>
      <c r="C1" s="183"/>
      <c r="D1" s="183"/>
      <c r="E1" s="184"/>
      <c r="F1" s="188" t="s">
        <v>94</v>
      </c>
      <c r="G1" s="189"/>
      <c r="H1" s="189"/>
      <c r="I1" s="189"/>
      <c r="J1" s="189"/>
      <c r="K1" s="189"/>
      <c r="L1" s="189"/>
      <c r="M1" s="190"/>
    </row>
    <row r="2" spans="2:17" ht="44.25" customHeight="1" thickBot="1" x14ac:dyDescent="0.35">
      <c r="B2" s="185"/>
      <c r="C2" s="186"/>
      <c r="D2" s="186"/>
      <c r="E2" s="187"/>
      <c r="F2" s="115" t="s">
        <v>29</v>
      </c>
      <c r="G2" s="17" t="s">
        <v>30</v>
      </c>
      <c r="H2" s="18" t="s">
        <v>31</v>
      </c>
      <c r="I2" s="17" t="s">
        <v>30</v>
      </c>
      <c r="J2" s="18" t="s">
        <v>32</v>
      </c>
      <c r="K2" s="17" t="s">
        <v>30</v>
      </c>
      <c r="L2" s="18" t="s">
        <v>33</v>
      </c>
      <c r="M2" s="116" t="s">
        <v>30</v>
      </c>
    </row>
    <row r="3" spans="2:17" ht="16.2" thickBot="1" x14ac:dyDescent="0.35">
      <c r="B3" s="191" t="s">
        <v>34</v>
      </c>
      <c r="C3" s="192"/>
      <c r="D3" s="192"/>
      <c r="E3" s="193"/>
      <c r="F3" s="194"/>
      <c r="G3" s="195"/>
      <c r="H3" s="195"/>
      <c r="I3" s="195"/>
      <c r="J3" s="195"/>
      <c r="K3" s="195"/>
      <c r="L3" s="195"/>
      <c r="M3" s="196"/>
    </row>
    <row r="4" spans="2:17" x14ac:dyDescent="0.3">
      <c r="B4" s="19">
        <v>1</v>
      </c>
      <c r="C4" s="179" t="s">
        <v>35</v>
      </c>
      <c r="D4" s="180"/>
      <c r="E4" s="181"/>
      <c r="F4" s="21" t="s">
        <v>36</v>
      </c>
      <c r="G4" s="20"/>
      <c r="H4" s="21" t="s">
        <v>36</v>
      </c>
      <c r="I4" s="20"/>
      <c r="J4" s="21" t="s">
        <v>36</v>
      </c>
      <c r="K4" s="20"/>
      <c r="L4" s="21" t="s">
        <v>36</v>
      </c>
      <c r="M4" s="117"/>
    </row>
    <row r="5" spans="2:17" ht="15" thickBot="1" x14ac:dyDescent="0.35">
      <c r="B5" s="22">
        <v>2</v>
      </c>
      <c r="C5" s="197" t="s">
        <v>37</v>
      </c>
      <c r="D5" s="198"/>
      <c r="E5" s="199"/>
      <c r="F5" s="24" t="s">
        <v>36</v>
      </c>
      <c r="G5" s="23"/>
      <c r="H5" s="24" t="s">
        <v>36</v>
      </c>
      <c r="I5" s="23"/>
      <c r="J5" s="24" t="s">
        <v>36</v>
      </c>
      <c r="K5" s="23"/>
      <c r="L5" s="24" t="s">
        <v>36</v>
      </c>
      <c r="M5" s="118"/>
    </row>
    <row r="6" spans="2:17" ht="16.2" thickBot="1" x14ac:dyDescent="0.35">
      <c r="B6" s="191" t="s">
        <v>39</v>
      </c>
      <c r="C6" s="192"/>
      <c r="D6" s="192"/>
      <c r="E6" s="193"/>
      <c r="F6" s="194"/>
      <c r="G6" s="195"/>
      <c r="H6" s="195"/>
      <c r="I6" s="195"/>
      <c r="J6" s="195"/>
      <c r="K6" s="195"/>
      <c r="L6" s="195"/>
      <c r="M6" s="196"/>
    </row>
    <row r="7" spans="2:17" x14ac:dyDescent="0.3">
      <c r="B7" s="19">
        <v>3</v>
      </c>
      <c r="C7" s="179" t="s">
        <v>41</v>
      </c>
      <c r="D7" s="180"/>
      <c r="E7" s="181"/>
      <c r="F7" s="21" t="s">
        <v>40</v>
      </c>
      <c r="G7" s="20"/>
      <c r="H7" s="21" t="s">
        <v>40</v>
      </c>
      <c r="I7" s="20"/>
      <c r="J7" s="21" t="s">
        <v>40</v>
      </c>
      <c r="K7" s="20"/>
      <c r="L7" s="21" t="s">
        <v>36</v>
      </c>
      <c r="M7" s="117"/>
    </row>
    <row r="8" spans="2:17" x14ac:dyDescent="0.3">
      <c r="B8" s="25">
        <v>4</v>
      </c>
      <c r="C8" s="200" t="s">
        <v>42</v>
      </c>
      <c r="D8" s="201"/>
      <c r="E8" s="202"/>
      <c r="F8" s="27" t="s">
        <v>40</v>
      </c>
      <c r="G8" s="26"/>
      <c r="H8" s="27" t="s">
        <v>40</v>
      </c>
      <c r="I8" s="26"/>
      <c r="J8" s="27" t="s">
        <v>40</v>
      </c>
      <c r="K8" s="26"/>
      <c r="L8" s="27" t="s">
        <v>38</v>
      </c>
      <c r="M8" s="119"/>
      <c r="N8" s="16"/>
      <c r="O8" s="16"/>
      <c r="P8" s="16"/>
      <c r="Q8" s="16"/>
    </row>
    <row r="9" spans="2:17" ht="15" thickBot="1" x14ac:dyDescent="0.35">
      <c r="B9" s="22">
        <v>5</v>
      </c>
      <c r="C9" s="197" t="s">
        <v>43</v>
      </c>
      <c r="D9" s="198"/>
      <c r="E9" s="199"/>
      <c r="F9" s="24" t="s">
        <v>40</v>
      </c>
      <c r="G9" s="23"/>
      <c r="H9" s="24" t="s">
        <v>38</v>
      </c>
      <c r="I9" s="23"/>
      <c r="J9" s="24" t="s">
        <v>38</v>
      </c>
      <c r="K9" s="23"/>
      <c r="L9" s="24" t="s">
        <v>40</v>
      </c>
      <c r="M9" s="118"/>
      <c r="N9" s="203"/>
      <c r="O9" s="203"/>
      <c r="P9" s="16"/>
      <c r="Q9" s="16"/>
    </row>
    <row r="10" spans="2:17" ht="16.2" thickBot="1" x14ac:dyDescent="0.35">
      <c r="B10" s="191" t="s">
        <v>44</v>
      </c>
      <c r="C10" s="192"/>
      <c r="D10" s="192"/>
      <c r="E10" s="193"/>
      <c r="F10" s="194"/>
      <c r="G10" s="195"/>
      <c r="H10" s="195"/>
      <c r="I10" s="195"/>
      <c r="J10" s="195"/>
      <c r="K10" s="195"/>
      <c r="L10" s="195"/>
      <c r="M10" s="196"/>
      <c r="N10" s="28"/>
      <c r="O10" s="28"/>
      <c r="P10" s="28"/>
      <c r="Q10" s="16"/>
    </row>
    <row r="11" spans="2:17" x14ac:dyDescent="0.3">
      <c r="B11" s="19">
        <v>6</v>
      </c>
      <c r="C11" s="179" t="s">
        <v>45</v>
      </c>
      <c r="D11" s="180"/>
      <c r="E11" s="181"/>
      <c r="F11" s="21" t="s">
        <v>40</v>
      </c>
      <c r="G11" s="20"/>
      <c r="H11" s="21" t="s">
        <v>40</v>
      </c>
      <c r="I11" s="20"/>
      <c r="J11" s="21" t="s">
        <v>36</v>
      </c>
      <c r="K11" s="20"/>
      <c r="L11" s="21" t="s">
        <v>40</v>
      </c>
      <c r="M11" s="117"/>
      <c r="N11" s="204"/>
      <c r="O11" s="29"/>
      <c r="P11" s="30"/>
      <c r="Q11" s="16"/>
    </row>
    <row r="12" spans="2:17" ht="15" thickBot="1" x14ac:dyDescent="0.35">
      <c r="B12" s="22">
        <v>7</v>
      </c>
      <c r="C12" s="197" t="s">
        <v>92</v>
      </c>
      <c r="D12" s="198"/>
      <c r="E12" s="199"/>
      <c r="F12" s="24" t="s">
        <v>40</v>
      </c>
      <c r="G12" s="23"/>
      <c r="H12" s="24" t="s">
        <v>40</v>
      </c>
      <c r="I12" s="23"/>
      <c r="J12" s="24" t="s">
        <v>36</v>
      </c>
      <c r="K12" s="23"/>
      <c r="L12" s="24" t="s">
        <v>40</v>
      </c>
      <c r="M12" s="118"/>
      <c r="N12" s="204"/>
      <c r="O12" s="29"/>
      <c r="P12" s="30"/>
      <c r="Q12" s="16"/>
    </row>
    <row r="13" spans="2:17" ht="16.2" thickBot="1" x14ac:dyDescent="0.35">
      <c r="B13" s="191" t="s">
        <v>46</v>
      </c>
      <c r="C13" s="192"/>
      <c r="D13" s="192"/>
      <c r="E13" s="193"/>
      <c r="F13" s="194"/>
      <c r="G13" s="195"/>
      <c r="H13" s="195"/>
      <c r="I13" s="195"/>
      <c r="J13" s="195"/>
      <c r="K13" s="195"/>
      <c r="L13" s="195"/>
      <c r="M13" s="196"/>
      <c r="N13" s="204"/>
      <c r="O13" s="29"/>
      <c r="P13" s="30"/>
      <c r="Q13" s="16"/>
    </row>
    <row r="14" spans="2:17" x14ac:dyDescent="0.3">
      <c r="B14" s="19">
        <v>8</v>
      </c>
      <c r="C14" s="179" t="s">
        <v>47</v>
      </c>
      <c r="D14" s="180"/>
      <c r="E14" s="181"/>
      <c r="F14" s="21" t="s">
        <v>38</v>
      </c>
      <c r="G14" s="20"/>
      <c r="H14" s="21" t="s">
        <v>36</v>
      </c>
      <c r="I14" s="20"/>
      <c r="J14" s="21" t="s">
        <v>40</v>
      </c>
      <c r="K14" s="20"/>
      <c r="L14" s="21" t="s">
        <v>38</v>
      </c>
      <c r="M14" s="117"/>
      <c r="N14" s="204"/>
      <c r="O14" s="29"/>
      <c r="P14" s="30"/>
      <c r="Q14" s="16"/>
    </row>
    <row r="15" spans="2:17" ht="15" thickBot="1" x14ac:dyDescent="0.35">
      <c r="B15" s="22">
        <v>9</v>
      </c>
      <c r="C15" s="197" t="s">
        <v>48</v>
      </c>
      <c r="D15" s="198"/>
      <c r="E15" s="199"/>
      <c r="F15" s="24" t="s">
        <v>36</v>
      </c>
      <c r="G15" s="23"/>
      <c r="H15" s="24" t="s">
        <v>36</v>
      </c>
      <c r="I15" s="23"/>
      <c r="J15" s="24" t="s">
        <v>40</v>
      </c>
      <c r="K15" s="23"/>
      <c r="L15" s="24" t="s">
        <v>36</v>
      </c>
      <c r="M15" s="118"/>
      <c r="N15" s="204"/>
      <c r="O15" s="29"/>
      <c r="P15" s="30"/>
      <c r="Q15" s="16"/>
    </row>
    <row r="16" spans="2:17" ht="16.2" thickBot="1" x14ac:dyDescent="0.35">
      <c r="B16" s="191" t="s">
        <v>49</v>
      </c>
      <c r="C16" s="192"/>
      <c r="D16" s="192"/>
      <c r="E16" s="193"/>
      <c r="F16" s="194"/>
      <c r="G16" s="195"/>
      <c r="H16" s="195"/>
      <c r="I16" s="195"/>
      <c r="J16" s="195"/>
      <c r="K16" s="195"/>
      <c r="L16" s="195"/>
      <c r="M16" s="196"/>
      <c r="N16" s="204"/>
      <c r="O16" s="29"/>
      <c r="P16" s="30"/>
      <c r="Q16" s="16"/>
    </row>
    <row r="17" spans="2:17" x14ac:dyDescent="0.3">
      <c r="B17" s="19">
        <v>10</v>
      </c>
      <c r="C17" s="179" t="s">
        <v>50</v>
      </c>
      <c r="D17" s="180"/>
      <c r="E17" s="181"/>
      <c r="F17" s="21" t="s">
        <v>38</v>
      </c>
      <c r="G17" s="20"/>
      <c r="H17" s="21" t="s">
        <v>38</v>
      </c>
      <c r="I17" s="20"/>
      <c r="J17" s="21" t="s">
        <v>40</v>
      </c>
      <c r="K17" s="20"/>
      <c r="L17" s="21" t="s">
        <v>40</v>
      </c>
      <c r="M17" s="117"/>
      <c r="N17" s="16"/>
      <c r="O17" s="16"/>
      <c r="P17" s="16"/>
      <c r="Q17" s="16"/>
    </row>
    <row r="18" spans="2:17" x14ac:dyDescent="0.3">
      <c r="B18" s="25">
        <v>11</v>
      </c>
      <c r="C18" s="200" t="s">
        <v>51</v>
      </c>
      <c r="D18" s="201"/>
      <c r="E18" s="202"/>
      <c r="F18" s="27" t="s">
        <v>40</v>
      </c>
      <c r="G18" s="26"/>
      <c r="H18" s="27" t="s">
        <v>40</v>
      </c>
      <c r="I18" s="26"/>
      <c r="J18" s="27" t="s">
        <v>40</v>
      </c>
      <c r="K18" s="26"/>
      <c r="L18" s="27" t="s">
        <v>40</v>
      </c>
      <c r="M18" s="119"/>
      <c r="N18" s="16"/>
      <c r="O18" s="16"/>
      <c r="P18" s="16"/>
      <c r="Q18" s="16"/>
    </row>
    <row r="19" spans="2:17" x14ac:dyDescent="0.3">
      <c r="B19" s="25">
        <v>12</v>
      </c>
      <c r="C19" s="200" t="s">
        <v>52</v>
      </c>
      <c r="D19" s="201"/>
      <c r="E19" s="202"/>
      <c r="F19" s="27" t="s">
        <v>36</v>
      </c>
      <c r="G19" s="26"/>
      <c r="H19" s="27" t="s">
        <v>38</v>
      </c>
      <c r="I19" s="26"/>
      <c r="J19" s="27" t="s">
        <v>40</v>
      </c>
      <c r="K19" s="26"/>
      <c r="L19" s="27" t="s">
        <v>38</v>
      </c>
      <c r="M19" s="119"/>
    </row>
    <row r="20" spans="2:17" x14ac:dyDescent="0.3">
      <c r="B20" s="25">
        <v>13</v>
      </c>
      <c r="C20" s="200" t="s">
        <v>53</v>
      </c>
      <c r="D20" s="201"/>
      <c r="E20" s="202"/>
      <c r="F20" s="27" t="s">
        <v>40</v>
      </c>
      <c r="G20" s="26"/>
      <c r="H20" s="27" t="s">
        <v>40</v>
      </c>
      <c r="I20" s="26"/>
      <c r="J20" s="27" t="s">
        <v>40</v>
      </c>
      <c r="K20" s="26"/>
      <c r="L20" s="27" t="s">
        <v>40</v>
      </c>
      <c r="M20" s="119"/>
    </row>
    <row r="21" spans="2:17" x14ac:dyDescent="0.3">
      <c r="B21" s="25">
        <v>14</v>
      </c>
      <c r="C21" s="200" t="s">
        <v>54</v>
      </c>
      <c r="D21" s="201"/>
      <c r="E21" s="202"/>
      <c r="F21" s="27" t="s">
        <v>36</v>
      </c>
      <c r="G21" s="26"/>
      <c r="H21" s="27" t="s">
        <v>36</v>
      </c>
      <c r="I21" s="26"/>
      <c r="J21" s="27" t="s">
        <v>36</v>
      </c>
      <c r="K21" s="26"/>
      <c r="L21" s="27" t="s">
        <v>36</v>
      </c>
      <c r="M21" s="119"/>
    </row>
    <row r="22" spans="2:17" ht="15" thickBot="1" x14ac:dyDescent="0.35">
      <c r="B22" s="22">
        <v>15</v>
      </c>
      <c r="C22" s="197" t="s">
        <v>55</v>
      </c>
      <c r="D22" s="198"/>
      <c r="E22" s="199"/>
      <c r="F22" s="24" t="s">
        <v>36</v>
      </c>
      <c r="G22" s="23"/>
      <c r="H22" s="24" t="s">
        <v>38</v>
      </c>
      <c r="I22" s="23"/>
      <c r="J22" s="24" t="s">
        <v>38</v>
      </c>
      <c r="K22" s="23"/>
      <c r="L22" s="24" t="s">
        <v>36</v>
      </c>
      <c r="M22" s="118"/>
    </row>
    <row r="23" spans="2:17" ht="16.2" thickBot="1" x14ac:dyDescent="0.35">
      <c r="B23" s="191" t="s">
        <v>56</v>
      </c>
      <c r="C23" s="192"/>
      <c r="D23" s="192"/>
      <c r="E23" s="193"/>
      <c r="F23" s="194"/>
      <c r="G23" s="195"/>
      <c r="H23" s="195"/>
      <c r="I23" s="195"/>
      <c r="J23" s="195"/>
      <c r="K23" s="195"/>
      <c r="L23" s="195"/>
      <c r="M23" s="196"/>
    </row>
    <row r="24" spans="2:17" x14ac:dyDescent="0.3">
      <c r="B24" s="19">
        <v>16</v>
      </c>
      <c r="C24" s="179" t="s">
        <v>57</v>
      </c>
      <c r="D24" s="180"/>
      <c r="E24" s="181"/>
      <c r="F24" s="21" t="s">
        <v>38</v>
      </c>
      <c r="G24" s="20"/>
      <c r="H24" s="21" t="s">
        <v>40</v>
      </c>
      <c r="I24" s="20"/>
      <c r="J24" s="21" t="s">
        <v>40</v>
      </c>
      <c r="K24" s="20"/>
      <c r="L24" s="21" t="s">
        <v>38</v>
      </c>
      <c r="M24" s="117"/>
    </row>
    <row r="25" spans="2:17" x14ac:dyDescent="0.3">
      <c r="B25" s="25">
        <v>17</v>
      </c>
      <c r="C25" s="200" t="s">
        <v>58</v>
      </c>
      <c r="D25" s="201"/>
      <c r="E25" s="202"/>
      <c r="F25" s="27" t="s">
        <v>38</v>
      </c>
      <c r="G25" s="26"/>
      <c r="H25" s="27" t="s">
        <v>40</v>
      </c>
      <c r="I25" s="26"/>
      <c r="J25" s="27" t="s">
        <v>40</v>
      </c>
      <c r="K25" s="26"/>
      <c r="L25" s="27" t="s">
        <v>36</v>
      </c>
      <c r="M25" s="119"/>
    </row>
    <row r="26" spans="2:17" ht="15" thickBot="1" x14ac:dyDescent="0.35">
      <c r="B26" s="22">
        <v>18</v>
      </c>
      <c r="C26" s="197" t="s">
        <v>59</v>
      </c>
      <c r="D26" s="198"/>
      <c r="E26" s="199"/>
      <c r="F26" s="24" t="s">
        <v>36</v>
      </c>
      <c r="G26" s="23"/>
      <c r="H26" s="24" t="s">
        <v>36</v>
      </c>
      <c r="I26" s="23"/>
      <c r="J26" s="24" t="s">
        <v>36</v>
      </c>
      <c r="K26" s="23"/>
      <c r="L26" s="24" t="s">
        <v>36</v>
      </c>
      <c r="M26" s="118"/>
    </row>
    <row r="27" spans="2:17" ht="16.2" thickBot="1" x14ac:dyDescent="0.35">
      <c r="B27" s="191" t="s">
        <v>60</v>
      </c>
      <c r="C27" s="192"/>
      <c r="D27" s="192"/>
      <c r="E27" s="193"/>
      <c r="F27" s="194"/>
      <c r="G27" s="195"/>
      <c r="H27" s="195"/>
      <c r="I27" s="195"/>
      <c r="J27" s="195"/>
      <c r="K27" s="195"/>
      <c r="L27" s="195"/>
      <c r="M27" s="196"/>
    </row>
    <row r="28" spans="2:17" x14ac:dyDescent="0.3">
      <c r="B28" s="19">
        <v>19</v>
      </c>
      <c r="C28" s="179" t="s">
        <v>61</v>
      </c>
      <c r="D28" s="180"/>
      <c r="E28" s="181"/>
      <c r="F28" s="21" t="s">
        <v>40</v>
      </c>
      <c r="G28" s="20"/>
      <c r="H28" s="21" t="s">
        <v>40</v>
      </c>
      <c r="I28" s="20"/>
      <c r="J28" s="21" t="s">
        <v>40</v>
      </c>
      <c r="K28" s="20"/>
      <c r="L28" s="21" t="s">
        <v>38</v>
      </c>
      <c r="M28" s="117"/>
    </row>
    <row r="29" spans="2:17" x14ac:dyDescent="0.3">
      <c r="B29" s="25">
        <v>20</v>
      </c>
      <c r="C29" s="200" t="s">
        <v>93</v>
      </c>
      <c r="D29" s="201"/>
      <c r="E29" s="202"/>
      <c r="F29" s="27" t="s">
        <v>38</v>
      </c>
      <c r="G29" s="26"/>
      <c r="H29" s="27" t="s">
        <v>40</v>
      </c>
      <c r="I29" s="26"/>
      <c r="J29" s="27" t="s">
        <v>40</v>
      </c>
      <c r="K29" s="26"/>
      <c r="L29" s="27" t="s">
        <v>38</v>
      </c>
      <c r="M29" s="119"/>
    </row>
    <row r="30" spans="2:17" ht="15" thickBot="1" x14ac:dyDescent="0.35">
      <c r="B30" s="22">
        <v>21</v>
      </c>
      <c r="C30" s="197" t="s">
        <v>62</v>
      </c>
      <c r="D30" s="198"/>
      <c r="E30" s="199"/>
      <c r="F30" s="24" t="s">
        <v>38</v>
      </c>
      <c r="G30" s="23"/>
      <c r="H30" s="24" t="s">
        <v>38</v>
      </c>
      <c r="I30" s="23"/>
      <c r="J30" s="24" t="s">
        <v>38</v>
      </c>
      <c r="K30" s="23"/>
      <c r="L30" s="24" t="s">
        <v>40</v>
      </c>
      <c r="M30" s="118"/>
    </row>
    <row r="31" spans="2:17" ht="16.2" thickBot="1" x14ac:dyDescent="0.35">
      <c r="B31" s="191" t="s">
        <v>63</v>
      </c>
      <c r="C31" s="192"/>
      <c r="D31" s="192"/>
      <c r="E31" s="193"/>
      <c r="F31" s="194"/>
      <c r="G31" s="195"/>
      <c r="H31" s="195"/>
      <c r="I31" s="195"/>
      <c r="J31" s="195"/>
      <c r="K31" s="195"/>
      <c r="L31" s="195"/>
      <c r="M31" s="196"/>
    </row>
    <row r="32" spans="2:17" x14ac:dyDescent="0.3">
      <c r="B32" s="19">
        <v>22</v>
      </c>
      <c r="C32" s="179" t="s">
        <v>64</v>
      </c>
      <c r="D32" s="180"/>
      <c r="E32" s="181"/>
      <c r="F32" s="21" t="s">
        <v>36</v>
      </c>
      <c r="G32" s="20"/>
      <c r="H32" s="21" t="s">
        <v>40</v>
      </c>
      <c r="I32" s="20"/>
      <c r="J32" s="21" t="s">
        <v>36</v>
      </c>
      <c r="K32" s="20"/>
      <c r="L32" s="21" t="s">
        <v>36</v>
      </c>
      <c r="M32" s="117"/>
    </row>
    <row r="33" spans="2:13" x14ac:dyDescent="0.3">
      <c r="B33" s="25">
        <v>23</v>
      </c>
      <c r="C33" s="200" t="s">
        <v>65</v>
      </c>
      <c r="D33" s="201"/>
      <c r="E33" s="202"/>
      <c r="F33" s="27" t="s">
        <v>36</v>
      </c>
      <c r="G33" s="26"/>
      <c r="H33" s="27" t="s">
        <v>40</v>
      </c>
      <c r="I33" s="26"/>
      <c r="J33" s="27" t="s">
        <v>36</v>
      </c>
      <c r="K33" s="26"/>
      <c r="L33" s="27" t="s">
        <v>36</v>
      </c>
      <c r="M33" s="119"/>
    </row>
    <row r="34" spans="2:13" x14ac:dyDescent="0.3">
      <c r="B34" s="31">
        <v>24</v>
      </c>
      <c r="C34" s="200" t="s">
        <v>66</v>
      </c>
      <c r="D34" s="201"/>
      <c r="E34" s="202"/>
      <c r="F34" s="27" t="s">
        <v>36</v>
      </c>
      <c r="G34" s="26"/>
      <c r="H34" s="27" t="s">
        <v>40</v>
      </c>
      <c r="I34" s="26"/>
      <c r="J34" s="27" t="s">
        <v>36</v>
      </c>
      <c r="K34" s="26"/>
      <c r="L34" s="27" t="s">
        <v>36</v>
      </c>
      <c r="M34" s="119"/>
    </row>
    <row r="35" spans="2:13" ht="15" thickBot="1" x14ac:dyDescent="0.35">
      <c r="B35" s="22">
        <v>25</v>
      </c>
      <c r="C35" s="197" t="s">
        <v>67</v>
      </c>
      <c r="D35" s="198"/>
      <c r="E35" s="199"/>
      <c r="F35" s="24" t="s">
        <v>38</v>
      </c>
      <c r="G35" s="23"/>
      <c r="H35" s="24" t="s">
        <v>40</v>
      </c>
      <c r="I35" s="23"/>
      <c r="J35" s="24" t="s">
        <v>40</v>
      </c>
      <c r="K35" s="23"/>
      <c r="L35" s="24" t="s">
        <v>38</v>
      </c>
      <c r="M35" s="118"/>
    </row>
    <row r="36" spans="2:13" ht="16.2" thickBot="1" x14ac:dyDescent="0.35">
      <c r="B36" s="191" t="s">
        <v>68</v>
      </c>
      <c r="C36" s="192"/>
      <c r="D36" s="192"/>
      <c r="E36" s="193"/>
      <c r="F36" s="194"/>
      <c r="G36" s="195"/>
      <c r="H36" s="195"/>
      <c r="I36" s="195"/>
      <c r="J36" s="195"/>
      <c r="K36" s="195"/>
      <c r="L36" s="195"/>
      <c r="M36" s="196"/>
    </row>
    <row r="37" spans="2:13" x14ac:dyDescent="0.3">
      <c r="B37" s="19">
        <v>26</v>
      </c>
      <c r="C37" s="32" t="s">
        <v>69</v>
      </c>
      <c r="D37" s="32"/>
      <c r="E37" s="33"/>
      <c r="F37" s="21" t="s">
        <v>36</v>
      </c>
      <c r="G37" s="20"/>
      <c r="H37" s="21" t="s">
        <v>40</v>
      </c>
      <c r="I37" s="20"/>
      <c r="J37" s="21" t="s">
        <v>40</v>
      </c>
      <c r="K37" s="20"/>
      <c r="L37" s="21" t="s">
        <v>36</v>
      </c>
      <c r="M37" s="117"/>
    </row>
    <row r="38" spans="2:13" x14ac:dyDescent="0.3">
      <c r="B38" s="25">
        <v>27</v>
      </c>
      <c r="C38" s="200" t="s">
        <v>70</v>
      </c>
      <c r="D38" s="201"/>
      <c r="E38" s="202"/>
      <c r="F38" s="27" t="s">
        <v>36</v>
      </c>
      <c r="G38" s="26"/>
      <c r="H38" s="27" t="s">
        <v>38</v>
      </c>
      <c r="I38" s="26"/>
      <c r="J38" s="27" t="s">
        <v>36</v>
      </c>
      <c r="K38" s="26"/>
      <c r="L38" s="27" t="s">
        <v>36</v>
      </c>
      <c r="M38" s="119"/>
    </row>
    <row r="39" spans="2:13" x14ac:dyDescent="0.3">
      <c r="B39" s="25">
        <v>28</v>
      </c>
      <c r="C39" s="200" t="s">
        <v>71</v>
      </c>
      <c r="D39" s="201"/>
      <c r="E39" s="202"/>
      <c r="F39" s="27" t="s">
        <v>36</v>
      </c>
      <c r="G39" s="26"/>
      <c r="H39" s="27" t="s">
        <v>40</v>
      </c>
      <c r="I39" s="26"/>
      <c r="J39" s="27" t="s">
        <v>36</v>
      </c>
      <c r="K39" s="26"/>
      <c r="L39" s="27" t="s">
        <v>36</v>
      </c>
      <c r="M39" s="119"/>
    </row>
    <row r="40" spans="2:13" x14ac:dyDescent="0.3">
      <c r="B40" s="25">
        <v>29</v>
      </c>
      <c r="C40" s="200" t="s">
        <v>72</v>
      </c>
      <c r="D40" s="201"/>
      <c r="E40" s="202"/>
      <c r="F40" s="27" t="s">
        <v>38</v>
      </c>
      <c r="G40" s="26"/>
      <c r="H40" s="27" t="s">
        <v>38</v>
      </c>
      <c r="I40" s="26"/>
      <c r="J40" s="27" t="s">
        <v>38</v>
      </c>
      <c r="K40" s="26"/>
      <c r="L40" s="27" t="s">
        <v>38</v>
      </c>
      <c r="M40" s="119"/>
    </row>
    <row r="41" spans="2:13" x14ac:dyDescent="0.3">
      <c r="B41" s="25">
        <v>30</v>
      </c>
      <c r="C41" s="200" t="s">
        <v>73</v>
      </c>
      <c r="D41" s="201"/>
      <c r="E41" s="202"/>
      <c r="F41" s="27" t="s">
        <v>36</v>
      </c>
      <c r="G41" s="26"/>
      <c r="H41" s="27" t="s">
        <v>38</v>
      </c>
      <c r="I41" s="26"/>
      <c r="J41" s="27" t="s">
        <v>38</v>
      </c>
      <c r="K41" s="26"/>
      <c r="L41" s="27" t="s">
        <v>36</v>
      </c>
      <c r="M41" s="119"/>
    </row>
    <row r="42" spans="2:13" x14ac:dyDescent="0.3">
      <c r="B42" s="25">
        <v>31</v>
      </c>
      <c r="C42" s="200" t="s">
        <v>74</v>
      </c>
      <c r="D42" s="201"/>
      <c r="E42" s="202"/>
      <c r="F42" s="27" t="s">
        <v>38</v>
      </c>
      <c r="G42" s="26"/>
      <c r="H42" s="27" t="s">
        <v>40</v>
      </c>
      <c r="I42" s="26"/>
      <c r="J42" s="27" t="s">
        <v>38</v>
      </c>
      <c r="K42" s="26"/>
      <c r="L42" s="27" t="s">
        <v>36</v>
      </c>
      <c r="M42" s="119"/>
    </row>
    <row r="43" spans="2:13" ht="15" thickBot="1" x14ac:dyDescent="0.35">
      <c r="B43" s="22">
        <v>32</v>
      </c>
      <c r="C43" s="197" t="s">
        <v>75</v>
      </c>
      <c r="D43" s="198"/>
      <c r="E43" s="199"/>
      <c r="F43" s="24" t="s">
        <v>36</v>
      </c>
      <c r="G43" s="23"/>
      <c r="H43" s="24" t="s">
        <v>38</v>
      </c>
      <c r="I43" s="23"/>
      <c r="J43" s="24" t="s">
        <v>40</v>
      </c>
      <c r="K43" s="23"/>
      <c r="L43" s="24" t="s">
        <v>36</v>
      </c>
      <c r="M43" s="118"/>
    </row>
    <row r="44" spans="2:13" ht="16.2" thickBot="1" x14ac:dyDescent="0.35">
      <c r="B44" s="191" t="s">
        <v>76</v>
      </c>
      <c r="C44" s="192"/>
      <c r="D44" s="192"/>
      <c r="E44" s="193"/>
      <c r="F44" s="194"/>
      <c r="G44" s="195"/>
      <c r="H44" s="195"/>
      <c r="I44" s="195"/>
      <c r="J44" s="195"/>
      <c r="K44" s="195"/>
      <c r="L44" s="195"/>
      <c r="M44" s="196"/>
    </row>
    <row r="45" spans="2:13" x14ac:dyDescent="0.3">
      <c r="B45" s="19">
        <v>33</v>
      </c>
      <c r="C45" s="179" t="s">
        <v>77</v>
      </c>
      <c r="D45" s="180"/>
      <c r="E45" s="181"/>
      <c r="F45" s="21" t="s">
        <v>40</v>
      </c>
      <c r="G45" s="20"/>
      <c r="H45" s="21" t="s">
        <v>40</v>
      </c>
      <c r="I45" s="20"/>
      <c r="J45" s="21" t="s">
        <v>40</v>
      </c>
      <c r="K45" s="20"/>
      <c r="L45" s="21" t="s">
        <v>40</v>
      </c>
      <c r="M45" s="117"/>
    </row>
    <row r="46" spans="2:13" x14ac:dyDescent="0.3">
      <c r="B46" s="25">
        <v>34</v>
      </c>
      <c r="C46" s="200" t="s">
        <v>78</v>
      </c>
      <c r="D46" s="201"/>
      <c r="E46" s="202"/>
      <c r="F46" s="27" t="s">
        <v>38</v>
      </c>
      <c r="G46" s="26"/>
      <c r="H46" s="27" t="s">
        <v>40</v>
      </c>
      <c r="I46" s="26"/>
      <c r="J46" s="27" t="s">
        <v>40</v>
      </c>
      <c r="K46" s="26"/>
      <c r="L46" s="27" t="s">
        <v>38</v>
      </c>
      <c r="M46" s="119"/>
    </row>
    <row r="47" spans="2:13" x14ac:dyDescent="0.3">
      <c r="B47" s="25">
        <v>35</v>
      </c>
      <c r="C47" s="200" t="s">
        <v>79</v>
      </c>
      <c r="D47" s="201"/>
      <c r="E47" s="202"/>
      <c r="F47" s="27" t="s">
        <v>40</v>
      </c>
      <c r="G47" s="26"/>
      <c r="H47" s="27" t="s">
        <v>40</v>
      </c>
      <c r="I47" s="26"/>
      <c r="J47" s="27" t="s">
        <v>40</v>
      </c>
      <c r="K47" s="26"/>
      <c r="L47" s="27" t="s">
        <v>40</v>
      </c>
      <c r="M47" s="119"/>
    </row>
    <row r="48" spans="2:13" x14ac:dyDescent="0.3">
      <c r="B48" s="25">
        <v>36</v>
      </c>
      <c r="C48" s="200" t="s">
        <v>80</v>
      </c>
      <c r="D48" s="201"/>
      <c r="E48" s="202"/>
      <c r="F48" s="27" t="s">
        <v>36</v>
      </c>
      <c r="G48" s="26"/>
      <c r="H48" s="27" t="s">
        <v>38</v>
      </c>
      <c r="I48" s="26"/>
      <c r="J48" s="27" t="s">
        <v>38</v>
      </c>
      <c r="K48" s="26"/>
      <c r="L48" s="27" t="s">
        <v>36</v>
      </c>
      <c r="M48" s="119"/>
    </row>
    <row r="49" spans="2:13" ht="15" thickBot="1" x14ac:dyDescent="0.35">
      <c r="B49" s="22">
        <v>37</v>
      </c>
      <c r="C49" s="197" t="s">
        <v>81</v>
      </c>
      <c r="D49" s="198"/>
      <c r="E49" s="199"/>
      <c r="F49" s="24" t="s">
        <v>36</v>
      </c>
      <c r="G49" s="23"/>
      <c r="H49" s="24" t="s">
        <v>38</v>
      </c>
      <c r="I49" s="23"/>
      <c r="J49" s="24" t="s">
        <v>38</v>
      </c>
      <c r="K49" s="23"/>
      <c r="L49" s="24" t="s">
        <v>36</v>
      </c>
      <c r="M49" s="118"/>
    </row>
    <row r="50" spans="2:13" ht="16.2" thickBot="1" x14ac:dyDescent="0.35">
      <c r="B50" s="191" t="s">
        <v>82</v>
      </c>
      <c r="C50" s="192"/>
      <c r="D50" s="192"/>
      <c r="E50" s="193"/>
      <c r="F50" s="194"/>
      <c r="G50" s="195"/>
      <c r="H50" s="195"/>
      <c r="I50" s="195"/>
      <c r="J50" s="195"/>
      <c r="K50" s="195"/>
      <c r="L50" s="195"/>
      <c r="M50" s="196"/>
    </row>
    <row r="51" spans="2:13" x14ac:dyDescent="0.3">
      <c r="B51" s="19">
        <v>38</v>
      </c>
      <c r="C51" s="179" t="s">
        <v>83</v>
      </c>
      <c r="D51" s="180"/>
      <c r="E51" s="181"/>
      <c r="F51" s="21" t="s">
        <v>40</v>
      </c>
      <c r="G51" s="20"/>
      <c r="H51" s="21" t="s">
        <v>40</v>
      </c>
      <c r="I51" s="20"/>
      <c r="J51" s="21" t="s">
        <v>40</v>
      </c>
      <c r="K51" s="20"/>
      <c r="L51" s="21" t="s">
        <v>36</v>
      </c>
      <c r="M51" s="117"/>
    </row>
    <row r="52" spans="2:13" x14ac:dyDescent="0.3">
      <c r="B52" s="25">
        <v>39</v>
      </c>
      <c r="C52" s="200" t="s">
        <v>84</v>
      </c>
      <c r="D52" s="201"/>
      <c r="E52" s="202"/>
      <c r="F52" s="27" t="s">
        <v>40</v>
      </c>
      <c r="G52" s="26"/>
      <c r="H52" s="27" t="s">
        <v>40</v>
      </c>
      <c r="I52" s="26"/>
      <c r="J52" s="27" t="s">
        <v>40</v>
      </c>
      <c r="K52" s="26"/>
      <c r="L52" s="27" t="s">
        <v>36</v>
      </c>
      <c r="M52" s="119"/>
    </row>
    <row r="53" spans="2:13" ht="15" thickBot="1" x14ac:dyDescent="0.35">
      <c r="B53" s="34">
        <v>40</v>
      </c>
      <c r="C53" s="205" t="s">
        <v>85</v>
      </c>
      <c r="D53" s="206"/>
      <c r="E53" s="207"/>
      <c r="F53" s="36" t="s">
        <v>36</v>
      </c>
      <c r="G53" s="35"/>
      <c r="H53" s="36" t="s">
        <v>36</v>
      </c>
      <c r="I53" s="35"/>
      <c r="J53" s="36" t="s">
        <v>40</v>
      </c>
      <c r="K53" s="35"/>
      <c r="L53" s="36" t="s">
        <v>36</v>
      </c>
      <c r="M53" s="120"/>
    </row>
    <row r="54" spans="2:13" x14ac:dyDescent="0.3">
      <c r="B54" t="s">
        <v>86</v>
      </c>
    </row>
    <row r="55" spans="2:13" x14ac:dyDescent="0.3">
      <c r="C55" t="s">
        <v>193</v>
      </c>
    </row>
    <row r="56" spans="2:13" x14ac:dyDescent="0.3">
      <c r="C56" t="s">
        <v>192</v>
      </c>
    </row>
    <row r="57" spans="2:13" x14ac:dyDescent="0.3">
      <c r="C57" t="s">
        <v>191</v>
      </c>
    </row>
  </sheetData>
  <mergeCells count="66">
    <mergeCell ref="F50:M50"/>
    <mergeCell ref="C51:E51"/>
    <mergeCell ref="C52:E52"/>
    <mergeCell ref="C53:E53"/>
    <mergeCell ref="C45:E45"/>
    <mergeCell ref="C46:E46"/>
    <mergeCell ref="C47:E47"/>
    <mergeCell ref="C48:E48"/>
    <mergeCell ref="C49:E49"/>
    <mergeCell ref="B50:E50"/>
    <mergeCell ref="C32:E32"/>
    <mergeCell ref="F44:M44"/>
    <mergeCell ref="C34:E34"/>
    <mergeCell ref="C35:E35"/>
    <mergeCell ref="B36:E36"/>
    <mergeCell ref="F36:M36"/>
    <mergeCell ref="C38:E38"/>
    <mergeCell ref="C39:E39"/>
    <mergeCell ref="C40:E40"/>
    <mergeCell ref="C41:E41"/>
    <mergeCell ref="C42:E42"/>
    <mergeCell ref="C43:E43"/>
    <mergeCell ref="B44:E44"/>
    <mergeCell ref="C33:E33"/>
    <mergeCell ref="C30:E30"/>
    <mergeCell ref="B31:E31"/>
    <mergeCell ref="F27:M27"/>
    <mergeCell ref="C28:E28"/>
    <mergeCell ref="C19:E19"/>
    <mergeCell ref="C20:E20"/>
    <mergeCell ref="C21:E21"/>
    <mergeCell ref="C22:E22"/>
    <mergeCell ref="B23:E23"/>
    <mergeCell ref="F23:M23"/>
    <mergeCell ref="C24:E24"/>
    <mergeCell ref="C25:E25"/>
    <mergeCell ref="C26:E26"/>
    <mergeCell ref="B27:E27"/>
    <mergeCell ref="C29:E29"/>
    <mergeCell ref="F31:M31"/>
    <mergeCell ref="C18:E18"/>
    <mergeCell ref="N9:O9"/>
    <mergeCell ref="B10:E10"/>
    <mergeCell ref="F10:M10"/>
    <mergeCell ref="C11:E11"/>
    <mergeCell ref="N11:N14"/>
    <mergeCell ref="C12:E12"/>
    <mergeCell ref="B13:E13"/>
    <mergeCell ref="F13:M13"/>
    <mergeCell ref="C14:E14"/>
    <mergeCell ref="C9:E9"/>
    <mergeCell ref="C15:E15"/>
    <mergeCell ref="N15:N16"/>
    <mergeCell ref="B16:E16"/>
    <mergeCell ref="F16:M16"/>
    <mergeCell ref="C17:E17"/>
    <mergeCell ref="C5:E5"/>
    <mergeCell ref="B6:E6"/>
    <mergeCell ref="F6:M6"/>
    <mergeCell ref="C7:E7"/>
    <mergeCell ref="C8:E8"/>
    <mergeCell ref="C4:E4"/>
    <mergeCell ref="B1:E2"/>
    <mergeCell ref="F1:M1"/>
    <mergeCell ref="B3:E3"/>
    <mergeCell ref="F3:M3"/>
  </mergeCells>
  <dataValidations count="1">
    <dataValidation type="list" allowBlank="1" showInputMessage="1" showErrorMessage="1" sqref="F4:F5 L51:L53 L45:L49 L37:L43 L32:L35 L28:L30 L24:L26 L17:L22 L14:L15 L11:L12 L7:L9 L4:L5 J51:J53 J45:J49 J37:J43 J32:J35 J28:J30 J24:J26 J17:J22 J14:J15 J11:J12 J7:J9 J4:J5 H51:H53 H45:H49 H37:H43 H32:H35 H28:H30 H24:H26 H17:H22 H14:H15 H11:H12 H7:H9 H4:H5 F51:F53 F45:F49 F37:F43 F32:F35 F28:F30 F24:F26 F17:F22 F14:F15 F11:F12 F7:F9">
      <formula1>#REF!</formula1>
    </dataValidation>
  </dataValidations>
  <pageMargins left="0.7" right="0.7" top="0.75" bottom="0.75" header="0.3" footer="0.3"/>
  <pageSetup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workbookViewId="0">
      <selection activeCell="A40" sqref="A40"/>
    </sheetView>
  </sheetViews>
  <sheetFormatPr defaultRowHeight="14.4" x14ac:dyDescent="0.3"/>
  <cols>
    <col min="1" max="1" width="193.6640625" customWidth="1"/>
  </cols>
  <sheetData>
    <row r="1" spans="1:1" ht="20.399999999999999" x14ac:dyDescent="0.3">
      <c r="A1" s="41" t="s">
        <v>95</v>
      </c>
    </row>
    <row r="2" spans="1:1" ht="15.6" x14ac:dyDescent="0.3">
      <c r="A2" s="42"/>
    </row>
    <row r="3" spans="1:1" ht="15.6" x14ac:dyDescent="0.3">
      <c r="A3" s="42" t="s">
        <v>96</v>
      </c>
    </row>
    <row r="4" spans="1:1" ht="16.2" x14ac:dyDescent="0.3">
      <c r="A4" s="43" t="s">
        <v>97</v>
      </c>
    </row>
    <row r="5" spans="1:1" ht="15.6" x14ac:dyDescent="0.3">
      <c r="A5" s="42"/>
    </row>
    <row r="6" spans="1:1" ht="16.2" x14ac:dyDescent="0.3">
      <c r="A6" s="42" t="s">
        <v>98</v>
      </c>
    </row>
    <row r="7" spans="1:1" ht="15.6" x14ac:dyDescent="0.3">
      <c r="A7" s="42"/>
    </row>
    <row r="8" spans="1:1" ht="15.6" x14ac:dyDescent="0.3">
      <c r="A8" s="42" t="s">
        <v>99</v>
      </c>
    </row>
    <row r="9" spans="1:1" ht="16.2" x14ac:dyDescent="0.3">
      <c r="A9" s="43" t="s">
        <v>100</v>
      </c>
    </row>
    <row r="10" spans="1:1" ht="15.6" x14ac:dyDescent="0.3">
      <c r="A10" s="42"/>
    </row>
    <row r="11" spans="1:1" ht="16.2" x14ac:dyDescent="0.3">
      <c r="A11" s="42" t="s">
        <v>101</v>
      </c>
    </row>
    <row r="12" spans="1:1" ht="15.6" x14ac:dyDescent="0.3">
      <c r="A12" s="43" t="s">
        <v>102</v>
      </c>
    </row>
    <row r="13" spans="1:1" ht="18" x14ac:dyDescent="0.3">
      <c r="A13" s="44"/>
    </row>
    <row r="14" spans="1:1" ht="18" x14ac:dyDescent="0.3">
      <c r="A14" s="44" t="s">
        <v>0</v>
      </c>
    </row>
    <row r="15" spans="1:1" ht="15.6" x14ac:dyDescent="0.3">
      <c r="A15" s="43" t="s">
        <v>103</v>
      </c>
    </row>
    <row r="16" spans="1:1" ht="15.6" x14ac:dyDescent="0.3">
      <c r="A16" s="43" t="s">
        <v>360</v>
      </c>
    </row>
    <row r="17" spans="1:1" ht="15.6" x14ac:dyDescent="0.3">
      <c r="A17" s="42"/>
    </row>
    <row r="18" spans="1:1" ht="15.6" x14ac:dyDescent="0.3">
      <c r="A18" s="42" t="s">
        <v>104</v>
      </c>
    </row>
    <row r="19" spans="1:1" ht="15.6" x14ac:dyDescent="0.3">
      <c r="A19" s="43" t="s">
        <v>105</v>
      </c>
    </row>
    <row r="20" spans="1:1" ht="15.6" x14ac:dyDescent="0.3">
      <c r="A20" s="45" t="s">
        <v>106</v>
      </c>
    </row>
    <row r="21" spans="1:1" ht="15.6" x14ac:dyDescent="0.3">
      <c r="A21" s="45" t="s">
        <v>107</v>
      </c>
    </row>
    <row r="22" spans="1:1" ht="15.6" x14ac:dyDescent="0.3">
      <c r="A22" s="45" t="s">
        <v>108</v>
      </c>
    </row>
    <row r="23" spans="1:1" ht="15.6" x14ac:dyDescent="0.3">
      <c r="A23" s="45" t="s">
        <v>109</v>
      </c>
    </row>
    <row r="24" spans="1:1" ht="15.6" x14ac:dyDescent="0.3">
      <c r="A24" s="45" t="s">
        <v>110</v>
      </c>
    </row>
    <row r="25" spans="1:1" ht="15.6" x14ac:dyDescent="0.3">
      <c r="A25" s="45" t="s">
        <v>111</v>
      </c>
    </row>
    <row r="26" spans="1:1" ht="15.6" x14ac:dyDescent="0.3">
      <c r="A26" s="45" t="s">
        <v>112</v>
      </c>
    </row>
    <row r="27" spans="1:1" ht="15.6" x14ac:dyDescent="0.3">
      <c r="A27" s="43"/>
    </row>
    <row r="28" spans="1:1" ht="15.6" x14ac:dyDescent="0.3">
      <c r="A28" s="43" t="s">
        <v>113</v>
      </c>
    </row>
    <row r="29" spans="1:1" ht="15.6" x14ac:dyDescent="0.3">
      <c r="A29" s="43" t="s">
        <v>240</v>
      </c>
    </row>
    <row r="30" spans="1:1" ht="15.6" x14ac:dyDescent="0.3">
      <c r="A30" s="43" t="s">
        <v>404</v>
      </c>
    </row>
    <row r="31" spans="1:1" ht="15.6" x14ac:dyDescent="0.3">
      <c r="A31" s="43" t="s">
        <v>405</v>
      </c>
    </row>
    <row r="32" spans="1:1" ht="15.6" x14ac:dyDescent="0.3">
      <c r="A32" s="43"/>
    </row>
    <row r="33" spans="1:13" ht="15.6" x14ac:dyDescent="0.3">
      <c r="A33" s="43" t="s">
        <v>114</v>
      </c>
    </row>
    <row r="34" spans="1:13" ht="15.6" x14ac:dyDescent="0.3">
      <c r="A34" s="43" t="s">
        <v>115</v>
      </c>
    </row>
    <row r="35" spans="1:13" ht="15.6" x14ac:dyDescent="0.3">
      <c r="A35" s="43"/>
    </row>
    <row r="36" spans="1:13" ht="15.6" x14ac:dyDescent="0.3">
      <c r="A36" s="42" t="s">
        <v>116</v>
      </c>
    </row>
    <row r="37" spans="1:13" ht="15.6" x14ac:dyDescent="0.3">
      <c r="A37" s="45" t="s">
        <v>406</v>
      </c>
    </row>
    <row r="38" spans="1:13" ht="15.6" x14ac:dyDescent="0.3">
      <c r="B38" s="46"/>
    </row>
    <row r="39" spans="1:13" ht="15.6" x14ac:dyDescent="0.3">
      <c r="A39" s="45" t="s">
        <v>117</v>
      </c>
    </row>
    <row r="40" spans="1:13" ht="15.6" x14ac:dyDescent="0.3">
      <c r="A40" s="45" t="s">
        <v>118</v>
      </c>
    </row>
    <row r="41" spans="1:13" ht="15.6" x14ac:dyDescent="0.3">
      <c r="A41" s="42" t="s">
        <v>1</v>
      </c>
    </row>
    <row r="42" spans="1:13" ht="15.6" x14ac:dyDescent="0.3">
      <c r="A42" s="45" t="s">
        <v>119</v>
      </c>
    </row>
    <row r="43" spans="1:13" ht="15.6" x14ac:dyDescent="0.3">
      <c r="A43" s="45" t="s">
        <v>120</v>
      </c>
    </row>
    <row r="44" spans="1:13" ht="15.6" x14ac:dyDescent="0.3">
      <c r="A44" s="45" t="s">
        <v>121</v>
      </c>
    </row>
    <row r="45" spans="1:13" ht="15.6" x14ac:dyDescent="0.3">
      <c r="A45" s="46"/>
    </row>
    <row r="46" spans="1:13" ht="15.6" x14ac:dyDescent="0.3">
      <c r="A46" s="50" t="s">
        <v>122</v>
      </c>
      <c r="B46" s="49"/>
      <c r="C46" s="49"/>
      <c r="D46" s="49"/>
      <c r="E46" s="49"/>
      <c r="F46" s="49"/>
      <c r="G46" s="49"/>
      <c r="H46" s="49"/>
      <c r="I46" s="49"/>
      <c r="J46" s="49"/>
      <c r="K46" s="49"/>
      <c r="L46" s="49"/>
      <c r="M46" s="49"/>
    </row>
    <row r="47" spans="1:13" ht="15.6" x14ac:dyDescent="0.3">
      <c r="A47" s="51" t="s">
        <v>123</v>
      </c>
      <c r="B47" s="49"/>
      <c r="C47" s="49"/>
      <c r="D47" s="49"/>
      <c r="E47" s="49"/>
      <c r="F47" s="49"/>
      <c r="G47" s="49"/>
      <c r="H47" s="49"/>
      <c r="I47" s="49"/>
      <c r="J47" s="49"/>
      <c r="K47" s="49"/>
      <c r="L47" s="49"/>
      <c r="M47" s="49"/>
    </row>
    <row r="48" spans="1:13" ht="15.6" x14ac:dyDescent="0.3">
      <c r="A48" s="51" t="s">
        <v>124</v>
      </c>
      <c r="B48" s="49"/>
      <c r="C48" s="49"/>
      <c r="D48" s="49"/>
      <c r="E48" s="49"/>
      <c r="F48" s="49"/>
      <c r="G48" s="49"/>
      <c r="H48" s="49"/>
      <c r="I48" s="49"/>
      <c r="J48" s="49"/>
      <c r="K48" s="49"/>
      <c r="L48" s="49"/>
      <c r="M48" s="49"/>
    </row>
    <row r="49" spans="1:13" ht="15.6" x14ac:dyDescent="0.3">
      <c r="A49" s="51" t="s">
        <v>125</v>
      </c>
      <c r="B49" s="49"/>
      <c r="C49" s="49"/>
      <c r="D49" s="49"/>
      <c r="E49" s="49"/>
      <c r="F49" s="49"/>
      <c r="G49" s="49"/>
      <c r="H49" s="49"/>
      <c r="I49" s="49"/>
      <c r="J49" s="49"/>
      <c r="K49" s="49"/>
      <c r="L49" s="49"/>
      <c r="M49" s="49"/>
    </row>
    <row r="50" spans="1:13" ht="15.6" x14ac:dyDescent="0.3">
      <c r="A50" s="52"/>
      <c r="B50" s="49"/>
      <c r="C50" s="49"/>
      <c r="D50" s="49"/>
      <c r="E50" s="49"/>
      <c r="F50" s="49"/>
      <c r="G50" s="49"/>
      <c r="H50" s="49"/>
      <c r="I50" s="49"/>
      <c r="J50" s="49"/>
      <c r="K50" s="49"/>
      <c r="L50" s="49"/>
      <c r="M50" s="49"/>
    </row>
    <row r="51" spans="1:13" ht="18" x14ac:dyDescent="0.3">
      <c r="A51" s="44" t="s">
        <v>2</v>
      </c>
    </row>
    <row r="52" spans="1:13" ht="15.6" x14ac:dyDescent="0.3">
      <c r="A52" s="43" t="s">
        <v>126</v>
      </c>
    </row>
    <row r="53" spans="1:13" ht="15.6" x14ac:dyDescent="0.3">
      <c r="A53" s="43" t="s">
        <v>127</v>
      </c>
    </row>
    <row r="54" spans="1:13" ht="15.6" x14ac:dyDescent="0.3">
      <c r="A54" s="43" t="s">
        <v>128</v>
      </c>
    </row>
    <row r="55" spans="1:13" ht="15.6" x14ac:dyDescent="0.3">
      <c r="A55" s="43"/>
    </row>
    <row r="56" spans="1:13" ht="15.6" x14ac:dyDescent="0.3">
      <c r="A56" s="43" t="s">
        <v>129</v>
      </c>
    </row>
    <row r="57" spans="1:13" ht="15.6" x14ac:dyDescent="0.3">
      <c r="A57" s="47" t="s">
        <v>130</v>
      </c>
    </row>
    <row r="58" spans="1:13" ht="15.6" x14ac:dyDescent="0.3">
      <c r="A58" s="47" t="s">
        <v>131</v>
      </c>
    </row>
    <row r="59" spans="1:13" ht="15.6" x14ac:dyDescent="0.3">
      <c r="A59" s="47" t="s">
        <v>132</v>
      </c>
    </row>
    <row r="60" spans="1:13" ht="15.6" x14ac:dyDescent="0.3">
      <c r="A60" s="47" t="s">
        <v>133</v>
      </c>
    </row>
    <row r="61" spans="1:13" ht="15.6" x14ac:dyDescent="0.3">
      <c r="A61" s="47" t="s">
        <v>134</v>
      </c>
    </row>
    <row r="62" spans="1:13" ht="15.6" x14ac:dyDescent="0.3">
      <c r="A62" s="47" t="s">
        <v>135</v>
      </c>
    </row>
    <row r="63" spans="1:13" ht="15.6" x14ac:dyDescent="0.3">
      <c r="A63" s="43"/>
    </row>
    <row r="64" spans="1:13" ht="15.6" x14ac:dyDescent="0.3">
      <c r="A64" s="43" t="s">
        <v>136</v>
      </c>
    </row>
    <row r="65" spans="1:1" ht="15.6" x14ac:dyDescent="0.3">
      <c r="A65" s="47" t="s">
        <v>137</v>
      </c>
    </row>
    <row r="66" spans="1:1" ht="15.6" x14ac:dyDescent="0.3">
      <c r="A66" s="47" t="s">
        <v>138</v>
      </c>
    </row>
    <row r="67" spans="1:1" ht="15.6" x14ac:dyDescent="0.3">
      <c r="A67" s="47" t="s">
        <v>139</v>
      </c>
    </row>
    <row r="68" spans="1:1" ht="15.6" x14ac:dyDescent="0.3">
      <c r="A68" s="47" t="s">
        <v>140</v>
      </c>
    </row>
    <row r="69" spans="1:1" ht="15.6" x14ac:dyDescent="0.3">
      <c r="A69" s="47" t="s">
        <v>141</v>
      </c>
    </row>
    <row r="70" spans="1:1" ht="15.6" x14ac:dyDescent="0.3">
      <c r="A70" s="43"/>
    </row>
    <row r="71" spans="1:1" ht="15.6" x14ac:dyDescent="0.3">
      <c r="A71" s="43" t="s">
        <v>142</v>
      </c>
    </row>
    <row r="72" spans="1:1" ht="15.6" x14ac:dyDescent="0.3">
      <c r="A72" s="47" t="s">
        <v>143</v>
      </c>
    </row>
    <row r="73" spans="1:1" ht="15.6" x14ac:dyDescent="0.3">
      <c r="A73" s="47" t="s">
        <v>144</v>
      </c>
    </row>
    <row r="74" spans="1:1" ht="15.6" x14ac:dyDescent="0.3">
      <c r="A74" s="47" t="s">
        <v>145</v>
      </c>
    </row>
    <row r="75" spans="1:1" ht="15.6" x14ac:dyDescent="0.3">
      <c r="A75" s="47" t="s">
        <v>146</v>
      </c>
    </row>
    <row r="76" spans="1:1" ht="15.6" x14ac:dyDescent="0.3">
      <c r="A76" s="47" t="s">
        <v>147</v>
      </c>
    </row>
    <row r="77" spans="1:1" ht="15.6" x14ac:dyDescent="0.3">
      <c r="A77" s="47" t="s">
        <v>148</v>
      </c>
    </row>
    <row r="78" spans="1:1" ht="18" x14ac:dyDescent="0.3">
      <c r="A78" s="44"/>
    </row>
    <row r="79" spans="1:1" ht="18" x14ac:dyDescent="0.3">
      <c r="A79" s="44" t="s">
        <v>149</v>
      </c>
    </row>
    <row r="80" spans="1:1" ht="15.6" x14ac:dyDescent="0.3">
      <c r="A80" s="43" t="s">
        <v>150</v>
      </c>
    </row>
    <row r="81" spans="1:1" ht="15.6" x14ac:dyDescent="0.3">
      <c r="A81" s="43" t="s">
        <v>151</v>
      </c>
    </row>
    <row r="82" spans="1:1" ht="15.6" x14ac:dyDescent="0.3">
      <c r="A82" s="43"/>
    </row>
    <row r="83" spans="1:1" ht="18" x14ac:dyDescent="0.3">
      <c r="A83" s="44" t="s">
        <v>88</v>
      </c>
    </row>
    <row r="84" spans="1:1" ht="15.6" x14ac:dyDescent="0.3">
      <c r="A84" s="43" t="s">
        <v>152</v>
      </c>
    </row>
    <row r="85" spans="1:1" ht="15.6" x14ac:dyDescent="0.3">
      <c r="A85" s="43" t="s">
        <v>153</v>
      </c>
    </row>
    <row r="86" spans="1:1" ht="15.6" x14ac:dyDescent="0.3">
      <c r="A86" s="43" t="s">
        <v>238</v>
      </c>
    </row>
    <row r="87" spans="1:1" ht="15.6" x14ac:dyDescent="0.3">
      <c r="A87" s="43" t="s">
        <v>239</v>
      </c>
    </row>
    <row r="88" spans="1:1" ht="15.6" x14ac:dyDescent="0.3">
      <c r="A88" s="43"/>
    </row>
    <row r="89" spans="1:1" ht="15.6" x14ac:dyDescent="0.3">
      <c r="A89" s="43" t="s">
        <v>154</v>
      </c>
    </row>
    <row r="90" spans="1:1" ht="15.6" x14ac:dyDescent="0.3">
      <c r="A90" s="47" t="s">
        <v>155</v>
      </c>
    </row>
    <row r="91" spans="1:1" ht="15.6" x14ac:dyDescent="0.3">
      <c r="A91" s="47" t="s">
        <v>156</v>
      </c>
    </row>
    <row r="92" spans="1:1" ht="15.6" x14ac:dyDescent="0.3">
      <c r="A92" s="43"/>
    </row>
    <row r="93" spans="1:1" ht="15.6" x14ac:dyDescent="0.3">
      <c r="A93" s="43" t="s">
        <v>157</v>
      </c>
    </row>
    <row r="94" spans="1:1" ht="15.6" x14ac:dyDescent="0.3">
      <c r="A94" s="47" t="s">
        <v>158</v>
      </c>
    </row>
    <row r="95" spans="1:1" ht="15.6" x14ac:dyDescent="0.3">
      <c r="A95" s="47" t="s">
        <v>159</v>
      </c>
    </row>
    <row r="96" spans="1:1" ht="15.6" x14ac:dyDescent="0.3">
      <c r="A96" s="43"/>
    </row>
    <row r="97" spans="1:13" ht="15.6" x14ac:dyDescent="0.3">
      <c r="A97" s="43" t="s">
        <v>160</v>
      </c>
    </row>
    <row r="98" spans="1:13" ht="15.6" x14ac:dyDescent="0.3">
      <c r="A98" s="47" t="s">
        <v>161</v>
      </c>
    </row>
    <row r="99" spans="1:13" ht="15.6" x14ac:dyDescent="0.3">
      <c r="A99" s="48" t="s">
        <v>162</v>
      </c>
    </row>
    <row r="100" spans="1:13" x14ac:dyDescent="0.3">
      <c r="A100" s="48"/>
    </row>
    <row r="101" spans="1:13" ht="15.6" x14ac:dyDescent="0.3">
      <c r="A101" s="53" t="s">
        <v>361</v>
      </c>
      <c r="B101" s="49"/>
      <c r="C101" s="49"/>
      <c r="D101" s="49"/>
      <c r="E101" s="49"/>
      <c r="F101" s="49"/>
      <c r="G101" s="49"/>
      <c r="H101" s="49"/>
      <c r="I101" s="49"/>
      <c r="J101" s="49"/>
      <c r="K101" s="49"/>
      <c r="L101" s="49"/>
      <c r="M101" s="49"/>
    </row>
    <row r="102" spans="1:13" ht="15.6" x14ac:dyDescent="0.3">
      <c r="A102" s="51" t="s">
        <v>362</v>
      </c>
      <c r="B102" s="49"/>
      <c r="C102" s="49"/>
      <c r="D102" s="49"/>
      <c r="E102" s="49"/>
      <c r="F102" s="49"/>
      <c r="G102" s="49"/>
      <c r="H102" s="49"/>
      <c r="I102" s="49"/>
      <c r="J102" s="49"/>
      <c r="K102" s="49"/>
      <c r="L102" s="49"/>
      <c r="M102" s="49"/>
    </row>
    <row r="103" spans="1:13" ht="15.6" x14ac:dyDescent="0.3">
      <c r="A103" s="51" t="s">
        <v>363</v>
      </c>
      <c r="B103" s="49"/>
      <c r="C103" s="49"/>
      <c r="D103" s="49"/>
      <c r="E103" s="49"/>
      <c r="F103" s="49"/>
      <c r="G103" s="49"/>
      <c r="H103" s="49"/>
      <c r="I103" s="49"/>
      <c r="J103" s="49"/>
      <c r="K103" s="49"/>
      <c r="L103" s="49"/>
      <c r="M103" s="49"/>
    </row>
    <row r="104" spans="1:13" ht="15.6" x14ac:dyDescent="0.3">
      <c r="A104" s="51" t="s">
        <v>364</v>
      </c>
      <c r="B104" s="49"/>
      <c r="C104" s="49"/>
      <c r="D104" s="49"/>
      <c r="E104" s="49"/>
      <c r="F104" s="49"/>
      <c r="G104" s="49"/>
      <c r="H104" s="49"/>
      <c r="I104" s="49"/>
      <c r="J104" s="49"/>
      <c r="K104" s="49"/>
      <c r="L104" s="49"/>
      <c r="M104" s="49"/>
    </row>
    <row r="105" spans="1:13" x14ac:dyDescent="0.3">
      <c r="A105" s="48"/>
    </row>
    <row r="106" spans="1:13" ht="18" x14ac:dyDescent="0.3">
      <c r="A106" s="44" t="s">
        <v>163</v>
      </c>
    </row>
    <row r="107" spans="1:13" ht="15.6" x14ac:dyDescent="0.3">
      <c r="A107" s="43" t="s">
        <v>164</v>
      </c>
    </row>
    <row r="108" spans="1:13" ht="15.6" x14ac:dyDescent="0.3">
      <c r="A108" s="43"/>
    </row>
    <row r="109" spans="1:13" ht="15.6" x14ac:dyDescent="0.3">
      <c r="A109" s="43" t="s">
        <v>165</v>
      </c>
    </row>
  </sheetData>
  <pageMargins left="0.7" right="0.7" top="0.75" bottom="0.75" header="0.3" footer="0.3"/>
  <pageSetup paperSize="1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Prioritization All Projects</vt:lpstr>
      <vt:lpstr>Prioritization UTR</vt:lpstr>
      <vt:lpstr>Prioritization LBC</vt:lpstr>
      <vt:lpstr>Prioritization Tributaries</vt:lpstr>
      <vt:lpstr>Periodicity Charts</vt:lpstr>
      <vt:lpstr>Ecological Concerns</vt:lpstr>
      <vt:lpstr>Climate</vt:lpstr>
      <vt:lpstr>Methods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H.Smith</dc:creator>
  <cp:lastModifiedBy>Gravender, David</cp:lastModifiedBy>
  <cp:lastPrinted>2017-11-28T19:59:51Z</cp:lastPrinted>
  <dcterms:created xsi:type="dcterms:W3CDTF">2017-05-09T23:16:45Z</dcterms:created>
  <dcterms:modified xsi:type="dcterms:W3CDTF">2017-12-13T22:57:16Z</dcterms:modified>
</cp:coreProperties>
</file>